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Mollenkamp.HEALTH\Desktop\Website\New Forms to Add\"/>
    </mc:Choice>
  </mc:AlternateContent>
  <bookViews>
    <workbookView xWindow="8715" yWindow="6345" windowWidth="19440" windowHeight="11760" tabRatio="675"/>
  </bookViews>
  <sheets>
    <sheet name="Applicant; 1st Year Budget" sheetId="13" r:id="rId1"/>
    <sheet name="Contract; 1st Year Budget" sheetId="29" r:id="rId2"/>
    <sheet name="Contract; Full Project Period" sheetId="26" r:id="rId3"/>
  </sheets>
  <definedNames>
    <definedName name="_xlnm.Print_Area" localSheetId="0">'Applicant; 1st Year Budget'!$A$1:$I$70</definedName>
    <definedName name="_xlnm.Print_Area" localSheetId="1">'Contract; 1st Year Budget'!$A$1:$I$70</definedName>
    <definedName name="_xlnm.Print_Area" localSheetId="2">'Contract; Full Project Period'!$A$1:$E$34</definedName>
  </definedNames>
  <calcPr calcId="152511" calcOnSave="0" concurrentCalc="0"/>
</workbook>
</file>

<file path=xl/calcChain.xml><?xml version="1.0" encoding="utf-8"?>
<calcChain xmlns="http://schemas.openxmlformats.org/spreadsheetml/2006/main">
  <c r="F70" i="29" l="1"/>
  <c r="I66" i="29"/>
  <c r="I63" i="29"/>
  <c r="I59" i="29"/>
  <c r="I53" i="29"/>
  <c r="I49" i="29"/>
  <c r="I42" i="29"/>
  <c r="I37" i="29"/>
  <c r="H28" i="29"/>
  <c r="G27" i="29"/>
  <c r="I27" i="29"/>
  <c r="G26" i="29"/>
  <c r="I26" i="29"/>
  <c r="G25" i="29"/>
  <c r="I25" i="29"/>
  <c r="G24" i="29"/>
  <c r="I24" i="29"/>
  <c r="G28" i="29"/>
  <c r="H21" i="29"/>
  <c r="G20" i="29"/>
  <c r="I20" i="29"/>
  <c r="G19" i="29"/>
  <c r="I19" i="29"/>
  <c r="G18" i="29"/>
  <c r="I18" i="29"/>
  <c r="G17" i="29"/>
  <c r="I17" i="29"/>
  <c r="G16" i="29"/>
  <c r="I16" i="29"/>
  <c r="G15" i="29"/>
  <c r="I15" i="29"/>
  <c r="G14" i="29"/>
  <c r="I14" i="29"/>
  <c r="G13" i="29"/>
  <c r="I13" i="29"/>
  <c r="G12" i="29"/>
  <c r="I12" i="29"/>
  <c r="G11" i="29"/>
  <c r="I11" i="29"/>
  <c r="G21" i="29"/>
  <c r="A34" i="26"/>
  <c r="A33" i="26"/>
  <c r="D20" i="26"/>
  <c r="C20" i="26"/>
  <c r="B20" i="26"/>
  <c r="E19" i="26"/>
  <c r="E18" i="26"/>
  <c r="E17" i="26"/>
  <c r="I53" i="13"/>
  <c r="D34" i="26"/>
  <c r="C34" i="26"/>
  <c r="B34" i="26"/>
  <c r="E27" i="26"/>
  <c r="E26" i="26"/>
  <c r="D24" i="26"/>
  <c r="C24" i="26"/>
  <c r="B24" i="26"/>
  <c r="E23" i="26"/>
  <c r="E22" i="26"/>
  <c r="E24" i="26"/>
  <c r="E15" i="26"/>
  <c r="E14" i="26"/>
  <c r="E13" i="26"/>
  <c r="E12" i="26"/>
  <c r="D10" i="26"/>
  <c r="D28" i="26"/>
  <c r="C10" i="26"/>
  <c r="C33" i="26"/>
  <c r="B10" i="26"/>
  <c r="E9" i="26"/>
  <c r="E8" i="26"/>
  <c r="E10" i="26"/>
  <c r="G11" i="13"/>
  <c r="F70" i="13"/>
  <c r="I59" i="13"/>
  <c r="H21" i="13"/>
  <c r="I37" i="13"/>
  <c r="I63" i="13"/>
  <c r="I49" i="13"/>
  <c r="I42" i="13"/>
  <c r="H28" i="13"/>
  <c r="G25" i="13"/>
  <c r="G26" i="13"/>
  <c r="I26" i="13"/>
  <c r="G27" i="13"/>
  <c r="I27" i="13"/>
  <c r="G24" i="13"/>
  <c r="G28" i="13"/>
  <c r="I24" i="13"/>
  <c r="I25" i="13"/>
  <c r="I28" i="13"/>
  <c r="G12" i="13"/>
  <c r="I12" i="13"/>
  <c r="G13" i="13"/>
  <c r="I13" i="13"/>
  <c r="G14" i="13"/>
  <c r="I14" i="13"/>
  <c r="G15" i="13"/>
  <c r="I15" i="13"/>
  <c r="G16" i="13"/>
  <c r="I16" i="13"/>
  <c r="G17" i="13"/>
  <c r="I17" i="13"/>
  <c r="G18" i="13"/>
  <c r="I18" i="13"/>
  <c r="G19" i="13"/>
  <c r="I19" i="13"/>
  <c r="G20" i="13"/>
  <c r="I20" i="13"/>
  <c r="I28" i="29"/>
  <c r="I21" i="29"/>
  <c r="I64" i="29"/>
  <c r="I68" i="29"/>
  <c r="I69" i="29"/>
  <c r="H70" i="29"/>
  <c r="C70" i="29"/>
  <c r="I11" i="13"/>
  <c r="I21" i="13"/>
  <c r="I66" i="13"/>
  <c r="B30" i="26"/>
  <c r="E20" i="26"/>
  <c r="C30" i="26"/>
  <c r="B28" i="26"/>
  <c r="D30" i="26"/>
  <c r="D31" i="26"/>
  <c r="E34" i="26"/>
  <c r="B33" i="26"/>
  <c r="D33" i="26"/>
  <c r="D32" i="26"/>
  <c r="E30" i="26"/>
  <c r="C28" i="26"/>
  <c r="C31" i="26"/>
  <c r="C32" i="26"/>
  <c r="B32" i="26"/>
  <c r="E32" i="26"/>
  <c r="B31" i="26"/>
  <c r="G21" i="13"/>
  <c r="I64" i="13"/>
  <c r="I68" i="13"/>
  <c r="E31" i="26"/>
  <c r="E28" i="26"/>
  <c r="C70" i="13"/>
  <c r="I69" i="13"/>
  <c r="H70" i="13"/>
</calcChain>
</file>

<file path=xl/sharedStrings.xml><?xml version="1.0" encoding="utf-8"?>
<sst xmlns="http://schemas.openxmlformats.org/spreadsheetml/2006/main" count="170" uniqueCount="86">
  <si>
    <t>Other Direct Costs</t>
  </si>
  <si>
    <t>Year 1</t>
  </si>
  <si>
    <t>Year 2</t>
  </si>
  <si>
    <t>Salaries</t>
  </si>
  <si>
    <t>Fringe Benefits</t>
  </si>
  <si>
    <t>Consultant Costs</t>
  </si>
  <si>
    <t>Equipment</t>
  </si>
  <si>
    <t>Supplies</t>
  </si>
  <si>
    <t>Travel</t>
  </si>
  <si>
    <t>Other Expenses</t>
  </si>
  <si>
    <t>Total</t>
  </si>
  <si>
    <t>PRINCIPAL INVESTIGATOR (LAST, FIRST, MIDDLE)</t>
  </si>
  <si>
    <t>NAME</t>
  </si>
  <si>
    <t>TOTAL</t>
  </si>
  <si>
    <t>First Year Period</t>
  </si>
  <si>
    <t>ORGANIZATION NAME</t>
  </si>
  <si>
    <t>Direct Costs</t>
  </si>
  <si>
    <t>To:</t>
  </si>
  <si>
    <t>From:</t>
  </si>
  <si>
    <t>DETAILED BUDGET FOR FIRST YEAR</t>
  </si>
  <si>
    <t>ROLE ON PROJECT</t>
  </si>
  <si>
    <t>COST PER HOUR</t>
  </si>
  <si>
    <t>CATEGORY NAME</t>
  </si>
  <si>
    <t>DETAIL OF CATEGORY IF OVER $1000</t>
  </si>
  <si>
    <t>SUBTOTAL: CONSULTANT COSTS</t>
  </si>
  <si>
    <t>SUBTOTAL: SUPPLY COSTS</t>
  </si>
  <si>
    <t>Scientific Travel</t>
  </si>
  <si>
    <t>Programmatic Travel</t>
  </si>
  <si>
    <t>CATEGORY</t>
  </si>
  <si>
    <t>SUBTOTAL: TRAVEL COSTS</t>
  </si>
  <si>
    <t>SUBTOTAL: OTHER EXPENSES</t>
  </si>
  <si>
    <t>SUBTOTAL: EQUIPMENT</t>
  </si>
  <si>
    <t>EQUIPMENT ITEM</t>
  </si>
  <si>
    <t>PERCENT OF TIME</t>
  </si>
  <si>
    <t>SALARY REQUESTED</t>
  </si>
  <si>
    <t>FRINGE BENEFITS</t>
  </si>
  <si>
    <t>SUBTOTAL: CONSORTIUM/CONTRACTUAL</t>
  </si>
  <si>
    <t xml:space="preserve">TOTALS </t>
  </si>
  <si>
    <t>HOURS</t>
  </si>
  <si>
    <r>
      <t xml:space="preserve">BASE SALARY
</t>
    </r>
    <r>
      <rPr>
        <i/>
        <sz val="9"/>
        <color indexed="8"/>
        <rFont val="Calibri"/>
        <family val="2"/>
      </rPr>
      <t>(not over 200K)</t>
    </r>
  </si>
  <si>
    <r>
      <t xml:space="preserve">TOTAL: DIRECT COSTS </t>
    </r>
    <r>
      <rPr>
        <b/>
        <i/>
        <sz val="10"/>
        <color indexed="62"/>
        <rFont val="Calibri"/>
        <family val="2"/>
      </rPr>
      <t>(Includes all cost items above)</t>
    </r>
  </si>
  <si>
    <t>BRIEF DESCRIPTION OF TRIPS</t>
  </si>
  <si>
    <t>For PCORI Use Only:</t>
  </si>
  <si>
    <t>FA</t>
  </si>
  <si>
    <t>Cap</t>
  </si>
  <si>
    <t>ID</t>
  </si>
  <si>
    <t xml:space="preserve">Enter information requested in unshaded cells.  If a cell turns red, please consult the instructions on this page or PCORI Application Guidelines regarding allowable funding caps. </t>
  </si>
  <si>
    <t># TRIPS</t>
  </si>
  <si>
    <t>INDIRECT COST RATE:</t>
  </si>
  <si>
    <t>Personnel Direct Costs</t>
  </si>
  <si>
    <t>Personnel Direct Costs Subtotal</t>
  </si>
  <si>
    <t>Other Direct Costs Subtotal</t>
  </si>
  <si>
    <t>Budget Totals (Indirect and Direct)</t>
  </si>
  <si>
    <t>Year 3</t>
  </si>
  <si>
    <r>
      <t xml:space="preserve">A. PERSONNEL COSTS
</t>
    </r>
    <r>
      <rPr>
        <b/>
        <i/>
        <sz val="10"/>
        <color indexed="9"/>
        <rFont val="Calibri"/>
        <family val="2"/>
      </rPr>
      <t xml:space="preserve">Enter names, roles, percentage of time, base salary (cannot exceed $200K), and fringe benefits. </t>
    </r>
  </si>
  <si>
    <r>
      <t xml:space="preserve">B. CONSULTANT COSTS
</t>
    </r>
    <r>
      <rPr>
        <b/>
        <i/>
        <sz val="10"/>
        <color indexed="9"/>
        <rFont val="Calibri"/>
        <family val="2"/>
      </rPr>
      <t>Provide the names, role, hours, rate per hour, and related costs.  Provide additional information, as needed, the in the justification.</t>
    </r>
  </si>
  <si>
    <r>
      <t xml:space="preserve">C. SUPPLIES  
</t>
    </r>
    <r>
      <rPr>
        <i/>
        <sz val="10"/>
        <color indexed="9"/>
        <rFont val="Calibri"/>
        <family val="2"/>
      </rPr>
      <t xml:space="preserve">Provide by category below, detail the content of categories over a total of $1,000.  Provide any additional detail in the justification. </t>
    </r>
  </si>
  <si>
    <r>
      <t xml:space="preserve">D. TRAVEL
</t>
    </r>
    <r>
      <rPr>
        <b/>
        <i/>
        <sz val="10"/>
        <color indexed="9"/>
        <rFont val="Calibri"/>
        <family val="2"/>
      </rPr>
      <t xml:space="preserve">Provide the number of trips for each category (scientific and programmatic), a brief description, and the total for each category. </t>
    </r>
  </si>
  <si>
    <r>
      <t xml:space="preserve">Indirect Costs </t>
    </r>
    <r>
      <rPr>
        <i/>
        <sz val="9"/>
        <rFont val="Arial"/>
        <family val="2"/>
      </rPr>
      <t>(Applicant Organization Only)</t>
    </r>
  </si>
  <si>
    <t>CONSULTING COSTS</t>
  </si>
  <si>
    <t>OTHER RELATED COSTS</t>
  </si>
  <si>
    <t>BUDGET FOR APPLICANT OR CONSORTIUM/CONTRACT?</t>
  </si>
  <si>
    <r>
      <t xml:space="preserve">TOTAL COSTS (DIRECT + INDIRECT) FOR FIRST YEAR </t>
    </r>
    <r>
      <rPr>
        <b/>
        <i/>
        <sz val="10"/>
        <color indexed="62"/>
        <rFont val="Calibri"/>
        <family val="2"/>
      </rPr>
      <t xml:space="preserve"> (Includes contractual F&amp;A)</t>
    </r>
  </si>
  <si>
    <r>
      <t>TOTAL COSTS FOR DETERMINING COMPLIANCE WITH COST LIMITS</t>
    </r>
    <r>
      <rPr>
        <b/>
        <sz val="10"/>
        <color indexed="62"/>
        <rFont val="Calibri"/>
        <family val="2"/>
      </rPr>
      <t xml:space="preserve"> </t>
    </r>
    <r>
      <rPr>
        <b/>
        <i/>
        <sz val="10"/>
        <color indexed="62"/>
        <rFont val="Calibri"/>
        <family val="2"/>
      </rPr>
      <t>(Excludes contractual F&amp;A)</t>
    </r>
  </si>
  <si>
    <t>Consortium/Contractual Direct Costs</t>
  </si>
  <si>
    <t>Consortium/Contractual Expenses F&amp;A (Indirect)</t>
  </si>
  <si>
    <t>BUDGET SUMMARY FOR THE ENTIRE PROJECT PERIOD</t>
  </si>
  <si>
    <t>Applicant Organization (Prime)</t>
  </si>
  <si>
    <t>Consortium/Contract</t>
  </si>
  <si>
    <t>Inpatient Costs</t>
  </si>
  <si>
    <t>Outpatient Costs</t>
  </si>
  <si>
    <t>Other Direct Expenses Subtotal</t>
  </si>
  <si>
    <t>Consortium/Contractual Costs</t>
  </si>
  <si>
    <t xml:space="preserve">Enter information requested in unshaded cells.  You will also need to enter much of the information below for the applicant organization only within PCORI Online. </t>
  </si>
  <si>
    <t>For PCORI Use Only</t>
  </si>
  <si>
    <t>SUBTOTAL: INPATIENT &amp; OUTPATIENT COSTS</t>
  </si>
  <si>
    <r>
      <t xml:space="preserve">E. OTHER EXPENSES 
</t>
    </r>
    <r>
      <rPr>
        <i/>
        <sz val="10"/>
        <color indexed="9"/>
        <rFont val="Calibri"/>
        <family val="2"/>
      </rPr>
      <t xml:space="preserve">Provide by category below, detail the content of categories over a total of $1,000.  Provide any additional detail in the justification. </t>
    </r>
    <r>
      <rPr>
        <i/>
        <sz val="10"/>
        <color indexed="9"/>
        <rFont val="Calibri"/>
        <family val="2"/>
      </rPr>
      <t xml:space="preserve"> </t>
    </r>
  </si>
  <si>
    <r>
      <t xml:space="preserve">F. INPATIENT &amp; OUTPATIENT COSTS
</t>
    </r>
    <r>
      <rPr>
        <b/>
        <i/>
        <sz val="9"/>
        <color indexed="9"/>
        <rFont val="Calibri"/>
        <family val="2"/>
      </rPr>
      <t xml:space="preserve">Provide by category below.  Provide any additional detail in the justification. </t>
    </r>
  </si>
  <si>
    <r>
      <t xml:space="preserve">G. EQUIPMENT
</t>
    </r>
    <r>
      <rPr>
        <b/>
        <i/>
        <sz val="10"/>
        <color indexed="9"/>
        <rFont val="Calibri"/>
        <family val="2"/>
      </rPr>
      <t xml:space="preserve">List items of equipment (defined as tangible items over $5,000) and their costs. </t>
    </r>
  </si>
  <si>
    <r>
      <t>Facilities and Administrative Costs</t>
    </r>
    <r>
      <rPr>
        <i/>
        <sz val="10"/>
        <color indexed="8"/>
        <rFont val="Calibri"/>
        <family val="2"/>
      </rPr>
      <t xml:space="preserve"> (Cannot exceed 40% of direct costs for US and 10% for international.)</t>
    </r>
  </si>
  <si>
    <t>SUBTOTAL: PERSONNEL COSTS</t>
  </si>
  <si>
    <t>Inpatient and Outpatient Costs</t>
  </si>
  <si>
    <t>Inpatient and Oupatient Expenses Subtotal</t>
  </si>
  <si>
    <r>
      <t xml:space="preserve">H. CONSORTIUM/CONTRACTUAL COSTS
</t>
    </r>
    <r>
      <rPr>
        <b/>
        <i/>
        <sz val="10"/>
        <color indexed="9"/>
        <rFont val="Calibri"/>
        <family val="2"/>
      </rPr>
      <t xml:space="preserve">Enter the totals for direct costs and the facilities and administrative costs for consortium/contractrual costs. </t>
    </r>
  </si>
  <si>
    <r>
      <t xml:space="preserve">Indirect Costs </t>
    </r>
    <r>
      <rPr>
        <b/>
        <i/>
        <sz val="8"/>
        <color indexed="9"/>
        <rFont val="Arial"/>
        <family val="2"/>
      </rPr>
      <t>(Enter rates [%] to the right for each year)</t>
    </r>
  </si>
  <si>
    <r>
      <t xml:space="preserve">I. INDIRECT COSTS 
</t>
    </r>
    <r>
      <rPr>
        <b/>
        <i/>
        <sz val="10"/>
        <color indexed="9"/>
        <rFont val="Calibri"/>
        <family val="2"/>
      </rPr>
      <t>Enter the indirect cost rate (%) (Cannot exceed 40% for US and 10% for international).  Total will calculate. (Direct costs except equipment and inpatient/outpatient costs plus the total of consortium/contractual direct costs or $25,000, whichever is less.)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</si>
</sst>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m/d/yyyy;@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b/>
      <i/>
      <sz val="10"/>
      <color indexed="9"/>
      <name val="Calibri"/>
      <family val="2"/>
    </font>
    <font>
      <i/>
      <sz val="10"/>
      <color indexed="9"/>
      <name val="Calibri"/>
      <family val="2"/>
    </font>
    <font>
      <b/>
      <i/>
      <sz val="10"/>
      <color indexed="62"/>
      <name val="Calibri"/>
      <family val="2"/>
    </font>
    <font>
      <i/>
      <sz val="9"/>
      <color indexed="8"/>
      <name val="Calibri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0"/>
      <color indexed="62"/>
      <name val="Calibri"/>
      <family val="2"/>
    </font>
    <font>
      <sz val="8"/>
      <name val="Arial"/>
      <family val="2"/>
    </font>
    <font>
      <b/>
      <i/>
      <sz val="9"/>
      <color indexed="9"/>
      <name val="Calibri"/>
      <family val="2"/>
    </font>
    <font>
      <i/>
      <sz val="10"/>
      <color indexed="8"/>
      <name val="Calibri"/>
      <family val="2"/>
    </font>
    <font>
      <b/>
      <i/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Arial"/>
      <family val="2"/>
    </font>
    <font>
      <b/>
      <i/>
      <sz val="10"/>
      <color theme="4" tint="-0.249977111117893"/>
      <name val="Calibri"/>
      <family val="2"/>
      <scheme val="minor"/>
    </font>
    <font>
      <b/>
      <sz val="10"/>
      <color theme="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sz val="8"/>
      <color theme="0" tint="-4.9989318521683403E-2"/>
      <name val="Arial"/>
      <family val="2"/>
    </font>
    <font>
      <sz val="8"/>
      <color theme="0" tint="-4.9989318521683403E-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4"/>
      <color theme="4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0" fontId="1" fillId="0" borderId="0"/>
  </cellStyleXfs>
  <cellXfs count="197">
    <xf numFmtId="0" fontId="0" fillId="0" borderId="0" xfId="0"/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/>
    <xf numFmtId="0" fontId="15" fillId="3" borderId="0" xfId="0" applyFont="1" applyFill="1"/>
    <xf numFmtId="0" fontId="15" fillId="3" borderId="0" xfId="0" applyFont="1" applyFill="1" applyAlignment="1">
      <alignment horizontal="center"/>
    </xf>
    <xf numFmtId="165" fontId="15" fillId="3" borderId="1" xfId="1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Fill="1"/>
    <xf numFmtId="165" fontId="15" fillId="2" borderId="2" xfId="1" applyNumberFormat="1" applyFont="1" applyFill="1" applyBorder="1" applyAlignment="1">
      <alignment vertical="center" wrapText="1"/>
    </xf>
    <xf numFmtId="165" fontId="15" fillId="2" borderId="3" xfId="1" applyNumberFormat="1" applyFont="1" applyFill="1" applyBorder="1" applyAlignment="1">
      <alignment vertical="center" wrapText="1"/>
    </xf>
    <xf numFmtId="165" fontId="15" fillId="2" borderId="1" xfId="1" applyNumberFormat="1" applyFont="1" applyFill="1" applyBorder="1" applyAlignment="1">
      <alignment vertical="center" wrapText="1"/>
    </xf>
    <xf numFmtId="165" fontId="15" fillId="2" borderId="4" xfId="1" applyNumberFormat="1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9" fontId="17" fillId="2" borderId="6" xfId="0" applyNumberFormat="1" applyFont="1" applyFill="1" applyBorder="1" applyAlignment="1">
      <alignment horizontal="center" vertical="center" wrapText="1"/>
    </xf>
    <xf numFmtId="165" fontId="17" fillId="2" borderId="6" xfId="1" applyNumberFormat="1" applyFont="1" applyFill="1" applyBorder="1" applyAlignment="1">
      <alignment horizontal="center" vertical="center" wrapText="1"/>
    </xf>
    <xf numFmtId="165" fontId="17" fillId="2" borderId="7" xfId="1" applyNumberFormat="1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vertical="center"/>
    </xf>
    <xf numFmtId="0" fontId="15" fillId="2" borderId="9" xfId="0" applyFont="1" applyFill="1" applyBorder="1"/>
    <xf numFmtId="0" fontId="19" fillId="2" borderId="0" xfId="0" applyFont="1" applyFill="1" applyBorder="1" applyAlignment="1">
      <alignment horizontal="right"/>
    </xf>
    <xf numFmtId="0" fontId="19" fillId="2" borderId="8" xfId="0" applyFont="1" applyFill="1" applyBorder="1" applyAlignment="1">
      <alignment horizontal="right" vertical="center"/>
    </xf>
    <xf numFmtId="166" fontId="15" fillId="2" borderId="0" xfId="0" applyNumberFormat="1" applyFont="1" applyFill="1" applyBorder="1"/>
    <xf numFmtId="9" fontId="15" fillId="3" borderId="4" xfId="0" applyNumberFormat="1" applyFont="1" applyFill="1" applyBorder="1" applyAlignment="1" applyProtection="1">
      <alignment horizontal="center" vertical="center" wrapText="1"/>
      <protection locked="0"/>
    </xf>
    <xf numFmtId="165" fontId="15" fillId="3" borderId="4" xfId="1" applyNumberFormat="1" applyFont="1" applyFill="1" applyBorder="1" applyAlignment="1" applyProtection="1">
      <alignment horizontal="right" vertical="center" wrapText="1"/>
      <protection locked="0"/>
    </xf>
    <xf numFmtId="9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5" fillId="3" borderId="4" xfId="0" applyNumberFormat="1" applyFont="1" applyFill="1" applyBorder="1" applyAlignment="1" applyProtection="1">
      <alignment horizontal="center" vertical="center" wrapText="1"/>
      <protection locked="0"/>
    </xf>
    <xf numFmtId="39" fontId="15" fillId="3" borderId="4" xfId="1" applyNumberFormat="1" applyFont="1" applyFill="1" applyBorder="1" applyAlignment="1" applyProtection="1">
      <alignment horizontal="right" vertical="center" wrapText="1"/>
      <protection locked="0"/>
    </xf>
    <xf numFmtId="1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39" fontId="15" fillId="3" borderId="1" xfId="1" applyNumberFormat="1" applyFont="1" applyFill="1" applyBorder="1" applyAlignment="1" applyProtection="1">
      <alignment horizontal="right" vertical="center" wrapText="1"/>
      <protection locked="0"/>
    </xf>
    <xf numFmtId="37" fontId="15" fillId="3" borderId="3" xfId="1" applyNumberFormat="1" applyFont="1" applyFill="1" applyBorder="1" applyAlignment="1" applyProtection="1">
      <alignment vertical="center" wrapText="1"/>
      <protection locked="0"/>
    </xf>
    <xf numFmtId="0" fontId="15" fillId="3" borderId="4" xfId="0" applyFont="1" applyFill="1" applyBorder="1" applyAlignment="1" applyProtection="1">
      <alignment horizontal="left"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37" fontId="15" fillId="3" borderId="2" xfId="1" applyNumberFormat="1" applyFont="1" applyFill="1" applyBorder="1" applyAlignment="1" applyProtection="1">
      <alignment vertical="center" wrapText="1"/>
      <protection locked="0"/>
    </xf>
    <xf numFmtId="165" fontId="15" fillId="3" borderId="0" xfId="0" applyNumberFormat="1" applyFont="1" applyFill="1"/>
    <xf numFmtId="10" fontId="15" fillId="3" borderId="1" xfId="0" applyNumberFormat="1" applyFont="1" applyFill="1" applyBorder="1" applyAlignment="1" applyProtection="1">
      <alignment horizontal="right" vertical="center" wrapText="1"/>
      <protection locked="0"/>
    </xf>
    <xf numFmtId="165" fontId="20" fillId="2" borderId="2" xfId="1" applyNumberFormat="1" applyFont="1" applyFill="1" applyBorder="1" applyAlignment="1">
      <alignment vertical="center" wrapText="1"/>
    </xf>
    <xf numFmtId="0" fontId="15" fillId="2" borderId="4" xfId="0" applyFont="1" applyFill="1" applyBorder="1" applyAlignment="1">
      <alignment horizontal="left" vertical="center" wrapText="1" indent="1"/>
    </xf>
    <xf numFmtId="0" fontId="15" fillId="2" borderId="1" xfId="0" applyFont="1" applyFill="1" applyBorder="1" applyAlignment="1">
      <alignment horizontal="left" vertical="center" wrapText="1" indent="1"/>
    </xf>
    <xf numFmtId="0" fontId="21" fillId="3" borderId="0" xfId="0" applyFont="1" applyFill="1"/>
    <xf numFmtId="0" fontId="22" fillId="2" borderId="0" xfId="0" applyFont="1" applyFill="1" applyAlignment="1">
      <alignment vertical="center" wrapText="1"/>
    </xf>
    <xf numFmtId="0" fontId="22" fillId="2" borderId="0" xfId="0" applyFont="1" applyFill="1" applyAlignment="1">
      <alignment horizontal="right" vertical="center" wrapText="1"/>
    </xf>
    <xf numFmtId="37" fontId="22" fillId="2" borderId="0" xfId="0" applyNumberFormat="1" applyFont="1" applyFill="1" applyAlignment="1">
      <alignment horizontal="left"/>
    </xf>
    <xf numFmtId="2" fontId="22" fillId="2" borderId="0" xfId="0" applyNumberFormat="1" applyFont="1" applyFill="1" applyAlignment="1">
      <alignment horizontal="left"/>
    </xf>
    <xf numFmtId="49" fontId="1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5" fillId="3" borderId="4" xfId="0" applyNumberFormat="1" applyFont="1" applyFill="1" applyBorder="1" applyAlignment="1" applyProtection="1">
      <alignment horizontal="left" vertical="center" wrapText="1" indent="1"/>
      <protection locked="0"/>
    </xf>
    <xf numFmtId="49" fontId="15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23" fillId="2" borderId="10" xfId="0" applyFont="1" applyFill="1" applyBorder="1" applyAlignment="1" applyProtection="1">
      <alignment horizontal="left" wrapText="1"/>
    </xf>
    <xf numFmtId="0" fontId="15" fillId="3" borderId="4" xfId="0" applyFont="1" applyFill="1" applyBorder="1" applyAlignment="1" applyProtection="1">
      <alignment horizontal="left" vertical="center" wrapText="1" indent="1"/>
      <protection locked="0"/>
    </xf>
    <xf numFmtId="0" fontId="15" fillId="3" borderId="1" xfId="0" applyFont="1" applyFill="1" applyBorder="1" applyAlignment="1" applyProtection="1">
      <alignment horizontal="left" vertical="center" wrapText="1" indent="1"/>
      <protection locked="0"/>
    </xf>
    <xf numFmtId="165" fontId="15" fillId="2" borderId="11" xfId="1" applyNumberFormat="1" applyFont="1" applyFill="1" applyBorder="1" applyAlignment="1">
      <alignment vertical="center" wrapText="1"/>
    </xf>
    <xf numFmtId="165" fontId="15" fillId="3" borderId="12" xfId="1" applyNumberFormat="1" applyFont="1" applyFill="1" applyBorder="1" applyAlignment="1" applyProtection="1">
      <alignment horizontal="right" vertical="center" wrapText="1"/>
      <protection locked="0"/>
    </xf>
    <xf numFmtId="165" fontId="15" fillId="3" borderId="13" xfId="1" applyNumberFormat="1" applyFont="1" applyFill="1" applyBorder="1" applyAlignment="1" applyProtection="1">
      <alignment horizontal="right" vertical="center" wrapText="1"/>
      <protection locked="0"/>
    </xf>
    <xf numFmtId="165" fontId="15" fillId="2" borderId="13" xfId="1" applyNumberFormat="1" applyFont="1" applyFill="1" applyBorder="1" applyAlignment="1">
      <alignment vertical="center" wrapText="1"/>
    </xf>
    <xf numFmtId="165" fontId="15" fillId="2" borderId="14" xfId="1" applyNumberFormat="1" applyFont="1" applyFill="1" applyBorder="1" applyAlignment="1">
      <alignment vertical="center" wrapText="1"/>
    </xf>
    <xf numFmtId="165" fontId="20" fillId="2" borderId="1" xfId="1" applyNumberFormat="1" applyFont="1" applyFill="1" applyBorder="1" applyAlignment="1">
      <alignment vertical="center" wrapText="1"/>
    </xf>
    <xf numFmtId="165" fontId="20" fillId="2" borderId="15" xfId="1" applyNumberFormat="1" applyFont="1" applyFill="1" applyBorder="1" applyAlignment="1">
      <alignment vertical="center" wrapText="1"/>
    </xf>
    <xf numFmtId="165" fontId="15" fillId="0" borderId="3" xfId="1" applyNumberFormat="1" applyFont="1" applyFill="1" applyBorder="1" applyAlignment="1" applyProtection="1">
      <alignment vertical="center" wrapText="1"/>
      <protection locked="0"/>
    </xf>
    <xf numFmtId="165" fontId="15" fillId="0" borderId="2" xfId="1" applyNumberFormat="1" applyFont="1" applyFill="1" applyBorder="1" applyAlignment="1" applyProtection="1">
      <alignment vertical="center" wrapText="1"/>
      <protection locked="0"/>
    </xf>
    <xf numFmtId="165" fontId="24" fillId="2" borderId="2" xfId="1" applyNumberFormat="1" applyFont="1" applyFill="1" applyBorder="1" applyAlignment="1">
      <alignment vertical="center" wrapText="1"/>
    </xf>
    <xf numFmtId="165" fontId="24" fillId="2" borderId="7" xfId="1" applyNumberFormat="1" applyFont="1" applyFill="1" applyBorder="1" applyAlignment="1">
      <alignment vertical="center" wrapText="1"/>
    </xf>
    <xf numFmtId="0" fontId="1" fillId="0" borderId="0" xfId="2"/>
    <xf numFmtId="0" fontId="7" fillId="2" borderId="1" xfId="2" applyFont="1" applyFill="1" applyBorder="1"/>
    <xf numFmtId="0" fontId="1" fillId="3" borderId="0" xfId="2" applyFill="1"/>
    <xf numFmtId="0" fontId="1" fillId="3" borderId="0" xfId="2" applyFill="1"/>
    <xf numFmtId="0" fontId="1" fillId="3" borderId="0" xfId="2" applyFill="1" applyAlignment="1">
      <alignment wrapText="1"/>
    </xf>
    <xf numFmtId="0" fontId="1" fillId="0" borderId="0" xfId="2" applyAlignment="1">
      <alignment wrapText="1"/>
    </xf>
    <xf numFmtId="0" fontId="1" fillId="2" borderId="1" xfId="2" applyFill="1" applyBorder="1" applyAlignment="1">
      <alignment horizontal="left" indent="1"/>
    </xf>
    <xf numFmtId="0" fontId="25" fillId="2" borderId="0" xfId="2" applyFont="1" applyFill="1" applyBorder="1" applyAlignment="1">
      <alignment horizontal="center"/>
    </xf>
    <xf numFmtId="164" fontId="1" fillId="2" borderId="1" xfId="2" applyNumberFormat="1" applyFill="1" applyBorder="1"/>
    <xf numFmtId="164" fontId="7" fillId="2" borderId="1" xfId="2" applyNumberFormat="1" applyFont="1" applyFill="1" applyBorder="1"/>
    <xf numFmtId="164" fontId="1" fillId="0" borderId="1" xfId="2" applyNumberFormat="1" applyBorder="1" applyProtection="1">
      <protection locked="0"/>
    </xf>
    <xf numFmtId="0" fontId="26" fillId="2" borderId="16" xfId="0" applyFont="1" applyFill="1" applyBorder="1"/>
    <xf numFmtId="0" fontId="1" fillId="2" borderId="17" xfId="2" applyFill="1" applyBorder="1"/>
    <xf numFmtId="0" fontId="27" fillId="4" borderId="17" xfId="2" applyFont="1" applyFill="1" applyBorder="1"/>
    <xf numFmtId="49" fontId="10" fillId="5" borderId="17" xfId="2" applyNumberFormat="1" applyFont="1" applyFill="1" applyBorder="1"/>
    <xf numFmtId="0" fontId="28" fillId="5" borderId="0" xfId="0" applyFont="1" applyFill="1" applyBorder="1" applyAlignment="1">
      <alignment vertical="center"/>
    </xf>
    <xf numFmtId="0" fontId="29" fillId="5" borderId="0" xfId="2" applyFont="1" applyFill="1" applyBorder="1" applyAlignment="1">
      <alignment horizontal="left"/>
    </xf>
    <xf numFmtId="165" fontId="17" fillId="0" borderId="18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20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left" vertical="center" wrapText="1" indent="1"/>
      <protection locked="0"/>
    </xf>
    <xf numFmtId="165" fontId="15" fillId="3" borderId="2" xfId="1" applyNumberFormat="1" applyFont="1" applyFill="1" applyBorder="1" applyAlignment="1" applyProtection="1">
      <alignment vertical="center" wrapText="1"/>
      <protection locked="0"/>
    </xf>
    <xf numFmtId="0" fontId="1" fillId="0" borderId="1" xfId="2" applyFill="1" applyBorder="1" applyAlignment="1" applyProtection="1">
      <alignment horizontal="left" indent="1"/>
      <protection locked="0"/>
    </xf>
    <xf numFmtId="10" fontId="30" fillId="0" borderId="1" xfId="2" applyNumberFormat="1" applyFont="1" applyFill="1" applyBorder="1" applyAlignment="1" applyProtection="1">
      <alignment horizontal="right"/>
      <protection locked="0"/>
    </xf>
    <xf numFmtId="164" fontId="31" fillId="5" borderId="17" xfId="2" applyNumberFormat="1" applyFont="1" applyFill="1" applyBorder="1"/>
    <xf numFmtId="164" fontId="32" fillId="5" borderId="17" xfId="2" applyNumberFormat="1" applyFont="1" applyFill="1" applyBorder="1" applyAlignment="1">
      <alignment horizontal="right"/>
    </xf>
    <xf numFmtId="166" fontId="23" fillId="0" borderId="1" xfId="0" applyNumberFormat="1" applyFont="1" applyFill="1" applyBorder="1" applyProtection="1">
      <protection locked="0"/>
    </xf>
    <xf numFmtId="0" fontId="17" fillId="2" borderId="5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right" vertical="center"/>
    </xf>
    <xf numFmtId="0" fontId="1" fillId="3" borderId="0" xfId="2" applyFill="1"/>
    <xf numFmtId="43" fontId="20" fillId="2" borderId="2" xfId="1" applyNumberFormat="1" applyFont="1" applyFill="1" applyBorder="1" applyAlignment="1">
      <alignment vertical="center" wrapText="1"/>
    </xf>
    <xf numFmtId="49" fontId="15" fillId="3" borderId="21" xfId="0" applyNumberFormat="1" applyFont="1" applyFill="1" applyBorder="1" applyAlignment="1" applyProtection="1">
      <alignment horizontal="left" vertical="center" wrapText="1"/>
      <protection locked="0"/>
    </xf>
    <xf numFmtId="49" fontId="15" fillId="3" borderId="22" xfId="0" applyNumberFormat="1" applyFont="1" applyFill="1" applyBorder="1" applyAlignment="1" applyProtection="1">
      <alignment horizontal="left" vertical="center" wrapText="1"/>
      <protection locked="0"/>
    </xf>
    <xf numFmtId="49" fontId="15" fillId="3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2" applyProtection="1">
      <protection hidden="1"/>
    </xf>
    <xf numFmtId="0" fontId="23" fillId="2" borderId="23" xfId="0" applyFont="1" applyFill="1" applyBorder="1" applyAlignment="1" applyProtection="1">
      <alignment horizontal="left" wrapText="1"/>
    </xf>
    <xf numFmtId="0" fontId="25" fillId="2" borderId="24" xfId="2" applyFont="1" applyFill="1" applyBorder="1" applyAlignment="1">
      <alignment horizontal="center"/>
    </xf>
    <xf numFmtId="0" fontId="16" fillId="4" borderId="16" xfId="0" applyFont="1" applyFill="1" applyBorder="1" applyAlignment="1">
      <alignment horizontal="left" vertical="center" wrapText="1"/>
    </xf>
    <xf numFmtId="0" fontId="16" fillId="4" borderId="25" xfId="0" applyFont="1" applyFill="1" applyBorder="1" applyAlignment="1">
      <alignment horizontal="left" vertical="center" wrapText="1"/>
    </xf>
    <xf numFmtId="0" fontId="16" fillId="4" borderId="15" xfId="0" applyFont="1" applyFill="1" applyBorder="1" applyAlignment="1">
      <alignment horizontal="left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 applyProtection="1">
      <alignment horizontal="center" vertical="center" wrapText="1"/>
      <protection locked="0"/>
    </xf>
    <xf numFmtId="0" fontId="17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left" vertical="center" wrapText="1" indent="1"/>
      <protection locked="0"/>
    </xf>
    <xf numFmtId="0" fontId="15" fillId="0" borderId="13" xfId="0" applyFont="1" applyFill="1" applyBorder="1" applyAlignment="1" applyProtection="1">
      <alignment horizontal="left" vertical="center" wrapText="1" indent="1"/>
      <protection locked="0"/>
    </xf>
    <xf numFmtId="0" fontId="20" fillId="2" borderId="16" xfId="0" applyFont="1" applyFill="1" applyBorder="1" applyAlignment="1">
      <alignment horizontal="left" vertical="center" wrapText="1"/>
    </xf>
    <xf numFmtId="0" fontId="20" fillId="2" borderId="25" xfId="0" applyFont="1" applyFill="1" applyBorder="1" applyAlignment="1">
      <alignment horizontal="left" vertical="center" wrapText="1"/>
    </xf>
    <xf numFmtId="0" fontId="20" fillId="2" borderId="13" xfId="0" applyFont="1" applyFill="1" applyBorder="1" applyAlignment="1">
      <alignment horizontal="left" vertical="center" wrapText="1"/>
    </xf>
    <xf numFmtId="0" fontId="20" fillId="2" borderId="16" xfId="0" applyFont="1" applyFill="1" applyBorder="1"/>
    <xf numFmtId="0" fontId="20" fillId="2" borderId="25" xfId="0" applyFont="1" applyFill="1" applyBorder="1"/>
    <xf numFmtId="0" fontId="20" fillId="2" borderId="13" xfId="0" applyFont="1" applyFill="1" applyBorder="1"/>
    <xf numFmtId="0" fontId="16" fillId="4" borderId="16" xfId="0" applyFont="1" applyFill="1" applyBorder="1" applyAlignment="1">
      <alignment wrapText="1"/>
    </xf>
    <xf numFmtId="0" fontId="16" fillId="4" borderId="25" xfId="0" applyFont="1" applyFill="1" applyBorder="1"/>
    <xf numFmtId="0" fontId="16" fillId="4" borderId="15" xfId="0" applyFont="1" applyFill="1" applyBorder="1"/>
    <xf numFmtId="0" fontId="15" fillId="2" borderId="21" xfId="0" applyFont="1" applyFill="1" applyBorder="1" applyAlignment="1" applyProtection="1">
      <alignment horizontal="left" vertical="center" wrapText="1" indent="2"/>
      <protection locked="0"/>
    </xf>
    <xf numFmtId="0" fontId="15" fillId="2" borderId="22" xfId="0" applyFont="1" applyFill="1" applyBorder="1" applyAlignment="1" applyProtection="1">
      <alignment horizontal="left" vertical="center" wrapText="1" indent="2"/>
      <protection locked="0"/>
    </xf>
    <xf numFmtId="0" fontId="15" fillId="2" borderId="12" xfId="0" applyFont="1" applyFill="1" applyBorder="1" applyAlignment="1" applyProtection="1">
      <alignment horizontal="left" vertical="center" wrapText="1" indent="2"/>
      <protection locked="0"/>
    </xf>
    <xf numFmtId="0" fontId="15" fillId="2" borderId="16" xfId="0" applyFont="1" applyFill="1" applyBorder="1" applyAlignment="1" applyProtection="1">
      <alignment horizontal="left" vertical="center" wrapText="1" indent="2"/>
      <protection locked="0"/>
    </xf>
    <xf numFmtId="0" fontId="15" fillId="2" borderId="25" xfId="0" applyFont="1" applyFill="1" applyBorder="1" applyAlignment="1" applyProtection="1">
      <alignment horizontal="left" vertical="center" wrapText="1" indent="2"/>
      <protection locked="0"/>
    </xf>
    <xf numFmtId="0" fontId="15" fillId="2" borderId="13" xfId="0" applyFont="1" applyFill="1" applyBorder="1" applyAlignment="1" applyProtection="1">
      <alignment horizontal="left" vertical="center" wrapText="1" indent="2"/>
      <protection locked="0"/>
    </xf>
    <xf numFmtId="0" fontId="15" fillId="3" borderId="21" xfId="0" applyFont="1" applyFill="1" applyBorder="1" applyAlignment="1" applyProtection="1">
      <alignment horizontal="left" vertical="center" wrapText="1" indent="3"/>
      <protection locked="0"/>
    </xf>
    <xf numFmtId="0" fontId="15" fillId="3" borderId="22" xfId="0" applyFont="1" applyFill="1" applyBorder="1" applyAlignment="1" applyProtection="1">
      <alignment horizontal="left" vertical="center" wrapText="1" indent="3"/>
      <protection locked="0"/>
    </xf>
    <xf numFmtId="0" fontId="15" fillId="3" borderId="12" xfId="0" applyFont="1" applyFill="1" applyBorder="1" applyAlignment="1" applyProtection="1">
      <alignment horizontal="left" vertical="center" wrapText="1" indent="3"/>
      <protection locked="0"/>
    </xf>
    <xf numFmtId="0" fontId="17" fillId="0" borderId="29" xfId="0" applyFont="1" applyFill="1" applyBorder="1" applyAlignment="1" applyProtection="1">
      <alignment horizontal="center" vertical="center" wrapText="1"/>
      <protection locked="0"/>
    </xf>
    <xf numFmtId="0" fontId="17" fillId="0" borderId="23" xfId="0" applyFont="1" applyFill="1" applyBorder="1" applyAlignment="1" applyProtection="1">
      <alignment horizontal="center" vertical="center" wrapText="1"/>
      <protection locked="0"/>
    </xf>
    <xf numFmtId="0" fontId="23" fillId="2" borderId="28" xfId="0" applyFont="1" applyFill="1" applyBorder="1" applyAlignment="1" applyProtection="1">
      <alignment horizontal="left" wrapText="1"/>
    </xf>
    <xf numFmtId="0" fontId="23" fillId="2" borderId="29" xfId="0" applyFont="1" applyFill="1" applyBorder="1" applyAlignment="1" applyProtection="1">
      <alignment horizontal="left" wrapText="1"/>
    </xf>
    <xf numFmtId="0" fontId="26" fillId="2" borderId="30" xfId="0" applyFont="1" applyFill="1" applyBorder="1"/>
    <xf numFmtId="0" fontId="26" fillId="2" borderId="25" xfId="0" applyFont="1" applyFill="1" applyBorder="1"/>
    <xf numFmtId="0" fontId="26" fillId="2" borderId="13" xfId="0" applyFont="1" applyFill="1" applyBorder="1"/>
    <xf numFmtId="0" fontId="16" fillId="4" borderId="28" xfId="0" applyFont="1" applyFill="1" applyBorder="1" applyAlignment="1">
      <alignment horizontal="left" vertical="center" wrapText="1"/>
    </xf>
    <xf numFmtId="0" fontId="16" fillId="4" borderId="29" xfId="0" applyFont="1" applyFill="1" applyBorder="1" applyAlignment="1">
      <alignment horizontal="left" vertical="center" wrapText="1"/>
    </xf>
    <xf numFmtId="0" fontId="16" fillId="4" borderId="10" xfId="0" applyFont="1" applyFill="1" applyBorder="1" applyAlignment="1">
      <alignment horizontal="left" vertical="center" wrapText="1"/>
    </xf>
    <xf numFmtId="0" fontId="15" fillId="3" borderId="21" xfId="0" applyFont="1" applyFill="1" applyBorder="1" applyAlignment="1" applyProtection="1">
      <alignment horizontal="left" vertical="center" wrapText="1"/>
      <protection locked="0"/>
    </xf>
    <xf numFmtId="0" fontId="15" fillId="3" borderId="22" xfId="0" applyFont="1" applyFill="1" applyBorder="1" applyAlignment="1" applyProtection="1">
      <alignment horizontal="left" vertical="center" wrapText="1"/>
      <protection locked="0"/>
    </xf>
    <xf numFmtId="0" fontId="15" fillId="3" borderId="12" xfId="0" applyFont="1" applyFill="1" applyBorder="1" applyAlignment="1" applyProtection="1">
      <alignment horizontal="left" vertical="center" wrapText="1"/>
      <protection locked="0"/>
    </xf>
    <xf numFmtId="0" fontId="15" fillId="3" borderId="16" xfId="0" applyFont="1" applyFill="1" applyBorder="1" applyAlignment="1" applyProtection="1">
      <alignment horizontal="left" vertical="center" wrapText="1"/>
      <protection locked="0"/>
    </xf>
    <xf numFmtId="0" fontId="15" fillId="3" borderId="25" xfId="0" applyFont="1" applyFill="1" applyBorder="1" applyAlignment="1" applyProtection="1">
      <alignment horizontal="left" vertical="center" wrapText="1"/>
      <protection locked="0"/>
    </xf>
    <xf numFmtId="0" fontId="15" fillId="3" borderId="13" xfId="0" applyFont="1" applyFill="1" applyBorder="1" applyAlignment="1" applyProtection="1">
      <alignment horizontal="left" vertical="center" wrapText="1"/>
      <protection locked="0"/>
    </xf>
    <xf numFmtId="0" fontId="15" fillId="3" borderId="16" xfId="0" applyFont="1" applyFill="1" applyBorder="1" applyAlignment="1" applyProtection="1">
      <alignment horizontal="left"/>
      <protection locked="0"/>
    </xf>
    <xf numFmtId="0" fontId="15" fillId="3" borderId="25" xfId="0" applyFont="1" applyFill="1" applyBorder="1" applyAlignment="1" applyProtection="1">
      <alignment horizontal="left"/>
      <protection locked="0"/>
    </xf>
    <xf numFmtId="0" fontId="15" fillId="3" borderId="15" xfId="0" applyFont="1" applyFill="1" applyBorder="1" applyAlignment="1" applyProtection="1">
      <alignment horizontal="left"/>
      <protection locked="0"/>
    </xf>
    <xf numFmtId="0" fontId="15" fillId="3" borderId="16" xfId="0" applyFont="1" applyFill="1" applyBorder="1" applyProtection="1">
      <protection locked="0"/>
    </xf>
    <xf numFmtId="0" fontId="15" fillId="3" borderId="25" xfId="0" applyFont="1" applyFill="1" applyBorder="1" applyProtection="1">
      <protection locked="0"/>
    </xf>
    <xf numFmtId="0" fontId="15" fillId="3" borderId="15" xfId="0" applyFont="1" applyFill="1" applyBorder="1" applyProtection="1">
      <protection locked="0"/>
    </xf>
    <xf numFmtId="0" fontId="19" fillId="2" borderId="8" xfId="0" applyFont="1" applyFill="1" applyBorder="1" applyAlignment="1">
      <alignment horizontal="right" vertical="center"/>
    </xf>
    <xf numFmtId="0" fontId="19" fillId="2" borderId="0" xfId="0" applyFont="1" applyFill="1" applyBorder="1" applyAlignment="1">
      <alignment horizontal="right" vertical="center"/>
    </xf>
    <xf numFmtId="0" fontId="34" fillId="2" borderId="31" xfId="0" applyFont="1" applyFill="1" applyBorder="1" applyAlignment="1">
      <alignment horizontal="center" vertical="center"/>
    </xf>
    <xf numFmtId="0" fontId="34" fillId="2" borderId="32" xfId="0" applyFont="1" applyFill="1" applyBorder="1" applyAlignment="1">
      <alignment horizontal="center" vertical="center"/>
    </xf>
    <xf numFmtId="0" fontId="34" fillId="2" borderId="33" xfId="0" applyFont="1" applyFill="1" applyBorder="1" applyAlignment="1">
      <alignment horizontal="center" vertical="center"/>
    </xf>
    <xf numFmtId="0" fontId="33" fillId="2" borderId="27" xfId="0" applyFont="1" applyFill="1" applyBorder="1" applyAlignment="1">
      <alignment vertical="center" wrapText="1"/>
    </xf>
    <xf numFmtId="0" fontId="33" fillId="2" borderId="26" xfId="0" applyFont="1" applyFill="1" applyBorder="1" applyAlignment="1">
      <alignment vertical="center" wrapText="1"/>
    </xf>
    <xf numFmtId="0" fontId="33" fillId="2" borderId="5" xfId="0" applyFont="1" applyFill="1" applyBorder="1" applyAlignment="1">
      <alignment vertical="center" wrapText="1"/>
    </xf>
    <xf numFmtId="0" fontId="20" fillId="2" borderId="16" xfId="0" applyFont="1" applyFill="1" applyBorder="1" applyAlignment="1">
      <alignment vertical="center" wrapText="1"/>
    </xf>
    <xf numFmtId="0" fontId="20" fillId="2" borderId="25" xfId="0" applyFont="1" applyFill="1" applyBorder="1" applyAlignment="1">
      <alignment vertical="center" wrapText="1"/>
    </xf>
    <xf numFmtId="0" fontId="20" fillId="2" borderId="13" xfId="0" applyFont="1" applyFill="1" applyBorder="1" applyAlignment="1">
      <alignment vertical="center" wrapText="1"/>
    </xf>
    <xf numFmtId="0" fontId="20" fillId="2" borderId="16" xfId="0" applyFont="1" applyFill="1" applyBorder="1" applyAlignment="1">
      <alignment horizontal="right" vertical="center" wrapText="1"/>
    </xf>
    <xf numFmtId="0" fontId="20" fillId="2" borderId="25" xfId="0" applyFont="1" applyFill="1" applyBorder="1" applyAlignment="1">
      <alignment horizontal="right" vertical="center" wrapText="1"/>
    </xf>
    <xf numFmtId="0" fontId="20" fillId="2" borderId="13" xfId="0" applyFont="1" applyFill="1" applyBorder="1" applyAlignment="1">
      <alignment horizontal="right" vertical="center" wrapText="1"/>
    </xf>
    <xf numFmtId="0" fontId="17" fillId="2" borderId="27" xfId="0" applyFont="1" applyFill="1" applyBorder="1" applyAlignment="1">
      <alignment horizontal="left" vertical="center" wrapText="1"/>
    </xf>
    <xf numFmtId="0" fontId="17" fillId="2" borderId="26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24" fillId="2" borderId="16" xfId="0" applyFont="1" applyFill="1" applyBorder="1" applyAlignment="1">
      <alignment vertical="center" wrapText="1"/>
    </xf>
    <xf numFmtId="0" fontId="24" fillId="2" borderId="25" xfId="0" applyFont="1" applyFill="1" applyBorder="1" applyAlignment="1">
      <alignment vertical="center" wrapText="1"/>
    </xf>
    <xf numFmtId="0" fontId="24" fillId="2" borderId="13" xfId="0" applyFont="1" applyFill="1" applyBorder="1" applyAlignment="1">
      <alignment vertical="center" wrapText="1"/>
    </xf>
    <xf numFmtId="0" fontId="24" fillId="2" borderId="16" xfId="0" applyFont="1" applyFill="1" applyBorder="1" applyAlignment="1">
      <alignment horizontal="left" vertical="center" wrapText="1"/>
    </xf>
    <xf numFmtId="0" fontId="24" fillId="2" borderId="25" xfId="0" applyFont="1" applyFill="1" applyBorder="1" applyAlignment="1">
      <alignment horizontal="left" vertical="center" wrapText="1"/>
    </xf>
    <xf numFmtId="0" fontId="24" fillId="2" borderId="13" xfId="0" applyFont="1" applyFill="1" applyBorder="1" applyAlignment="1">
      <alignment horizontal="left" vertical="center" wrapText="1"/>
    </xf>
    <xf numFmtId="0" fontId="15" fillId="2" borderId="16" xfId="0" applyFont="1" applyFill="1" applyBorder="1" applyAlignment="1">
      <alignment horizontal="left" vertical="center" wrapText="1" indent="1"/>
    </xf>
    <xf numFmtId="0" fontId="15" fillId="2" borderId="25" xfId="0" applyFont="1" applyFill="1" applyBorder="1" applyAlignment="1">
      <alignment horizontal="left" vertical="center" wrapText="1" indent="1"/>
    </xf>
    <xf numFmtId="0" fontId="15" fillId="2" borderId="13" xfId="0" applyFont="1" applyFill="1" applyBorder="1" applyAlignment="1">
      <alignment horizontal="left" vertical="center" wrapText="1" indent="1"/>
    </xf>
    <xf numFmtId="0" fontId="15" fillId="3" borderId="16" xfId="0" applyFont="1" applyFill="1" applyBorder="1" applyAlignment="1" applyProtection="1">
      <alignment horizontal="left" vertical="center" wrapText="1" indent="3"/>
      <protection locked="0"/>
    </xf>
    <xf numFmtId="0" fontId="15" fillId="3" borderId="25" xfId="0" applyFont="1" applyFill="1" applyBorder="1" applyAlignment="1" applyProtection="1">
      <alignment horizontal="left" vertical="center" wrapText="1" indent="3"/>
      <protection locked="0"/>
    </xf>
    <xf numFmtId="0" fontId="15" fillId="3" borderId="13" xfId="0" applyFont="1" applyFill="1" applyBorder="1" applyAlignment="1" applyProtection="1">
      <alignment horizontal="left" vertical="center" wrapText="1" indent="3"/>
      <protection locked="0"/>
    </xf>
    <xf numFmtId="49" fontId="15" fillId="3" borderId="16" xfId="0" applyNumberFormat="1" applyFont="1" applyFill="1" applyBorder="1" applyAlignment="1" applyProtection="1">
      <alignment horizontal="left" vertical="center" wrapText="1"/>
      <protection locked="0"/>
    </xf>
    <xf numFmtId="49" fontId="15" fillId="3" borderId="25" xfId="0" applyNumberFormat="1" applyFont="1" applyFill="1" applyBorder="1" applyAlignment="1" applyProtection="1">
      <alignment horizontal="left" vertical="center" wrapText="1"/>
      <protection locked="0"/>
    </xf>
    <xf numFmtId="49" fontId="15" fillId="3" borderId="13" xfId="0" applyNumberFormat="1" applyFont="1" applyFill="1" applyBorder="1" applyAlignment="1" applyProtection="1">
      <alignment horizontal="left" vertical="center" wrapText="1"/>
      <protection locked="0"/>
    </xf>
    <xf numFmtId="0" fontId="16" fillId="4" borderId="13" xfId="0" applyFont="1" applyFill="1" applyBorder="1" applyAlignment="1">
      <alignment horizontal="left" vertical="center" wrapText="1"/>
    </xf>
    <xf numFmtId="0" fontId="17" fillId="2" borderId="27" xfId="0" applyFont="1" applyFill="1" applyBorder="1" applyAlignment="1">
      <alignment horizontal="center" vertical="center" wrapText="1"/>
    </xf>
    <xf numFmtId="165" fontId="20" fillId="2" borderId="16" xfId="1" applyNumberFormat="1" applyFont="1" applyFill="1" applyBorder="1" applyAlignment="1">
      <alignment horizontal="left" vertical="center" wrapText="1"/>
    </xf>
    <xf numFmtId="165" fontId="20" fillId="2" borderId="25" xfId="1" applyNumberFormat="1" applyFont="1" applyFill="1" applyBorder="1" applyAlignment="1">
      <alignment horizontal="left" vertical="center" wrapText="1"/>
    </xf>
    <xf numFmtId="165" fontId="20" fillId="2" borderId="13" xfId="1" applyNumberFormat="1" applyFont="1" applyFill="1" applyBorder="1" applyAlignment="1">
      <alignment horizontal="left" vertical="center" wrapText="1"/>
    </xf>
    <xf numFmtId="49" fontId="15" fillId="3" borderId="21" xfId="0" applyNumberFormat="1" applyFont="1" applyFill="1" applyBorder="1" applyAlignment="1" applyProtection="1">
      <alignment horizontal="left" vertical="center" wrapText="1"/>
      <protection locked="0"/>
    </xf>
    <xf numFmtId="49" fontId="15" fillId="3" borderId="22" xfId="0" applyNumberFormat="1" applyFont="1" applyFill="1" applyBorder="1" applyAlignment="1" applyProtection="1">
      <alignment horizontal="left" vertical="center" wrapText="1"/>
      <protection locked="0"/>
    </xf>
    <xf numFmtId="49" fontId="15" fillId="3" borderId="12" xfId="0" applyNumberFormat="1" applyFont="1" applyFill="1" applyBorder="1" applyAlignment="1" applyProtection="1">
      <alignment horizontal="left" vertical="center" wrapText="1"/>
      <protection locked="0"/>
    </xf>
    <xf numFmtId="0" fontId="27" fillId="4" borderId="16" xfId="2" applyFont="1" applyFill="1" applyBorder="1"/>
    <xf numFmtId="0" fontId="27" fillId="4" borderId="25" xfId="2" applyFont="1" applyFill="1" applyBorder="1"/>
    <xf numFmtId="0" fontId="27" fillId="4" borderId="13" xfId="2" applyFont="1" applyFill="1" applyBorder="1"/>
    <xf numFmtId="0" fontId="23" fillId="2" borderId="34" xfId="0" applyFont="1" applyFill="1" applyBorder="1" applyAlignment="1" applyProtection="1">
      <alignment horizontal="left" wrapText="1"/>
    </xf>
    <xf numFmtId="0" fontId="26" fillId="3" borderId="25" xfId="0" applyFont="1" applyFill="1" applyBorder="1" applyProtection="1">
      <protection locked="0"/>
    </xf>
    <xf numFmtId="0" fontId="26" fillId="3" borderId="13" xfId="0" applyFont="1" applyFill="1" applyBorder="1" applyProtection="1">
      <protection locked="0"/>
    </xf>
    <xf numFmtId="0" fontId="34" fillId="2" borderId="35" xfId="0" applyFont="1" applyFill="1" applyBorder="1" applyAlignment="1">
      <alignment horizontal="center" vertical="center"/>
    </xf>
    <xf numFmtId="0" fontId="34" fillId="2" borderId="36" xfId="0" applyFont="1" applyFill="1" applyBorder="1" applyAlignment="1">
      <alignment horizontal="center" vertical="center"/>
    </xf>
    <xf numFmtId="0" fontId="27" fillId="4" borderId="21" xfId="2" applyFont="1" applyFill="1" applyBorder="1"/>
    <xf numFmtId="0" fontId="27" fillId="4" borderId="22" xfId="2" applyFont="1" applyFill="1" applyBorder="1"/>
    <xf numFmtId="0" fontId="27" fillId="4" borderId="12" xfId="2" applyFont="1" applyFill="1" applyBorder="1"/>
  </cellXfs>
  <cellStyles count="3">
    <cellStyle name="Comma" xfId="1" builtinId="3"/>
    <cellStyle name="Normal" xfId="0" builtinId="0"/>
    <cellStyle name="Normal 2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0</xdr:row>
      <xdr:rowOff>0</xdr:rowOff>
    </xdr:from>
    <xdr:to>
      <xdr:col>8</xdr:col>
      <xdr:colOff>647700</xdr:colOff>
      <xdr:row>0</xdr:row>
      <xdr:rowOff>371475</xdr:rowOff>
    </xdr:to>
    <xdr:pic>
      <xdr:nvPicPr>
        <xdr:cNvPr id="3203" name="Picture 2" descr="PCORI_logo.ep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0"/>
          <a:ext cx="5238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0</xdr:row>
      <xdr:rowOff>0</xdr:rowOff>
    </xdr:from>
    <xdr:to>
      <xdr:col>8</xdr:col>
      <xdr:colOff>647700</xdr:colOff>
      <xdr:row>0</xdr:row>
      <xdr:rowOff>371475</xdr:rowOff>
    </xdr:to>
    <xdr:pic>
      <xdr:nvPicPr>
        <xdr:cNvPr id="12303" name="Picture 2" descr="PCORI_logo.ep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0"/>
          <a:ext cx="5238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0</xdr:row>
      <xdr:rowOff>66675</xdr:rowOff>
    </xdr:from>
    <xdr:to>
      <xdr:col>4</xdr:col>
      <xdr:colOff>514350</xdr:colOff>
      <xdr:row>0</xdr:row>
      <xdr:rowOff>400050</xdr:rowOff>
    </xdr:to>
    <xdr:pic>
      <xdr:nvPicPr>
        <xdr:cNvPr id="9268" name="Picture 2" descr="PCORI_logo.ep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66675"/>
          <a:ext cx="476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/>
  </sheetPr>
  <dimension ref="A1:K72"/>
  <sheetViews>
    <sheetView tabSelected="1" workbookViewId="0">
      <selection activeCell="G7" sqref="G7"/>
    </sheetView>
  </sheetViews>
  <sheetFormatPr defaultColWidth="10.85546875" defaultRowHeight="15.75" x14ac:dyDescent="0.25"/>
  <cols>
    <col min="1" max="1" width="23.7109375" style="3" customWidth="1"/>
    <col min="2" max="2" width="9.140625" style="3" customWidth="1"/>
    <col min="3" max="3" width="8.7109375" style="4" customWidth="1"/>
    <col min="4" max="4" width="5.140625" style="3" hidden="1" customWidth="1"/>
    <col min="5" max="5" width="10.140625" style="3" customWidth="1"/>
    <col min="6" max="9" width="12.7109375" style="3" customWidth="1"/>
    <col min="10" max="16384" width="10.85546875" style="3"/>
  </cols>
  <sheetData>
    <row r="1" spans="1:9" ht="33.75" customHeight="1" x14ac:dyDescent="0.25">
      <c r="A1" s="126" t="s">
        <v>46</v>
      </c>
      <c r="B1" s="127"/>
      <c r="C1" s="127"/>
      <c r="D1" s="127"/>
      <c r="E1" s="127"/>
      <c r="F1" s="127"/>
      <c r="G1" s="127"/>
      <c r="H1" s="127"/>
      <c r="I1" s="46"/>
    </row>
    <row r="2" spans="1:9" x14ac:dyDescent="0.25">
      <c r="A2" s="128" t="s">
        <v>15</v>
      </c>
      <c r="B2" s="129"/>
      <c r="C2" s="129"/>
      <c r="D2" s="129"/>
      <c r="E2" s="130"/>
      <c r="F2" s="140"/>
      <c r="G2" s="141"/>
      <c r="H2" s="141"/>
      <c r="I2" s="142"/>
    </row>
    <row r="3" spans="1:9" x14ac:dyDescent="0.25">
      <c r="A3" s="128" t="s">
        <v>61</v>
      </c>
      <c r="B3" s="129"/>
      <c r="C3" s="129"/>
      <c r="D3" s="129"/>
      <c r="E3" s="130"/>
      <c r="F3" s="140"/>
      <c r="G3" s="141"/>
      <c r="H3" s="141"/>
      <c r="I3" s="142"/>
    </row>
    <row r="4" spans="1:9" x14ac:dyDescent="0.25">
      <c r="A4" s="128" t="s">
        <v>11</v>
      </c>
      <c r="B4" s="129"/>
      <c r="C4" s="129"/>
      <c r="D4" s="129"/>
      <c r="E4" s="130"/>
      <c r="F4" s="143"/>
      <c r="G4" s="144"/>
      <c r="H4" s="144"/>
      <c r="I4" s="145"/>
    </row>
    <row r="5" spans="1:9" ht="18.75" x14ac:dyDescent="0.25">
      <c r="A5" s="148" t="s">
        <v>19</v>
      </c>
      <c r="B5" s="149"/>
      <c r="C5" s="149"/>
      <c r="D5" s="149"/>
      <c r="E5" s="149"/>
      <c r="F5" s="149"/>
      <c r="G5" s="149"/>
      <c r="H5" s="149"/>
      <c r="I5" s="150"/>
    </row>
    <row r="6" spans="1:9" ht="6.75" customHeight="1" x14ac:dyDescent="0.25">
      <c r="A6" s="17"/>
      <c r="B6" s="2"/>
      <c r="C6" s="1"/>
      <c r="D6" s="2"/>
      <c r="E6" s="2"/>
      <c r="F6" s="2"/>
      <c r="G6" s="2"/>
      <c r="H6" s="2"/>
      <c r="I6" s="18"/>
    </row>
    <row r="7" spans="1:9" x14ac:dyDescent="0.25">
      <c r="A7" s="146" t="s">
        <v>14</v>
      </c>
      <c r="B7" s="147"/>
      <c r="C7" s="19" t="s">
        <v>18</v>
      </c>
      <c r="D7" s="2"/>
      <c r="E7" s="86"/>
      <c r="F7" s="19" t="s">
        <v>17</v>
      </c>
      <c r="G7" s="86"/>
      <c r="H7" s="2"/>
      <c r="I7" s="18"/>
    </row>
    <row r="8" spans="1:9" ht="6.75" customHeight="1" thickBot="1" x14ac:dyDescent="0.3">
      <c r="A8" s="20"/>
      <c r="B8" s="2"/>
      <c r="C8" s="19"/>
      <c r="D8" s="2"/>
      <c r="E8" s="21"/>
      <c r="F8" s="19"/>
      <c r="G8" s="21"/>
      <c r="H8" s="2"/>
      <c r="I8" s="18"/>
    </row>
    <row r="9" spans="1:9" s="6" customFormat="1" ht="35.1" customHeight="1" x14ac:dyDescent="0.25">
      <c r="A9" s="131" t="s">
        <v>54</v>
      </c>
      <c r="B9" s="132"/>
      <c r="C9" s="132"/>
      <c r="D9" s="132"/>
      <c r="E9" s="132"/>
      <c r="F9" s="132"/>
      <c r="G9" s="132"/>
      <c r="H9" s="132"/>
      <c r="I9" s="133"/>
    </row>
    <row r="10" spans="1:9" s="4" customFormat="1" ht="30.75" thickBot="1" x14ac:dyDescent="0.3">
      <c r="A10" s="12" t="s">
        <v>12</v>
      </c>
      <c r="B10" s="179" t="s">
        <v>20</v>
      </c>
      <c r="C10" s="100"/>
      <c r="D10" s="11"/>
      <c r="E10" s="12" t="s">
        <v>33</v>
      </c>
      <c r="F10" s="12" t="s">
        <v>39</v>
      </c>
      <c r="G10" s="12" t="s">
        <v>34</v>
      </c>
      <c r="H10" s="12" t="s">
        <v>35</v>
      </c>
      <c r="I10" s="13" t="s">
        <v>13</v>
      </c>
    </row>
    <row r="11" spans="1:9" x14ac:dyDescent="0.25">
      <c r="A11" s="47"/>
      <c r="B11" s="134"/>
      <c r="C11" s="135"/>
      <c r="D11" s="136"/>
      <c r="E11" s="22">
        <v>0.2</v>
      </c>
      <c r="F11" s="23">
        <v>200000</v>
      </c>
      <c r="G11" s="53">
        <f>SUM(F11*E11)</f>
        <v>40000</v>
      </c>
      <c r="H11" s="50"/>
      <c r="I11" s="8">
        <f t="shared" ref="I11:I20" si="0">SUM(G11:H11)</f>
        <v>40000</v>
      </c>
    </row>
    <row r="12" spans="1:9" x14ac:dyDescent="0.25">
      <c r="A12" s="48"/>
      <c r="B12" s="137"/>
      <c r="C12" s="138"/>
      <c r="D12" s="139"/>
      <c r="E12" s="24">
        <v>0.1</v>
      </c>
      <c r="F12" s="5">
        <v>200000</v>
      </c>
      <c r="G12" s="10">
        <f t="shared" ref="G12:G20" si="1">SUM(F12*E12)</f>
        <v>20000</v>
      </c>
      <c r="H12" s="51"/>
      <c r="I12" s="8">
        <f t="shared" si="0"/>
        <v>20000</v>
      </c>
    </row>
    <row r="13" spans="1:9" x14ac:dyDescent="0.25">
      <c r="A13" s="48"/>
      <c r="B13" s="137"/>
      <c r="C13" s="138"/>
      <c r="D13" s="139"/>
      <c r="E13" s="24">
        <v>0.15</v>
      </c>
      <c r="F13" s="5">
        <v>200000</v>
      </c>
      <c r="G13" s="10">
        <f t="shared" si="1"/>
        <v>30000</v>
      </c>
      <c r="H13" s="51"/>
      <c r="I13" s="8">
        <f t="shared" si="0"/>
        <v>30000</v>
      </c>
    </row>
    <row r="14" spans="1:9" x14ac:dyDescent="0.25">
      <c r="A14" s="48"/>
      <c r="B14" s="137"/>
      <c r="C14" s="138"/>
      <c r="D14" s="139"/>
      <c r="E14" s="24"/>
      <c r="F14" s="5"/>
      <c r="G14" s="10">
        <f t="shared" si="1"/>
        <v>0</v>
      </c>
      <c r="H14" s="51"/>
      <c r="I14" s="8">
        <f t="shared" si="0"/>
        <v>0</v>
      </c>
    </row>
    <row r="15" spans="1:9" x14ac:dyDescent="0.25">
      <c r="A15" s="48"/>
      <c r="B15" s="137"/>
      <c r="C15" s="138"/>
      <c r="D15" s="139"/>
      <c r="E15" s="24"/>
      <c r="F15" s="5"/>
      <c r="G15" s="10">
        <f t="shared" si="1"/>
        <v>0</v>
      </c>
      <c r="H15" s="51"/>
      <c r="I15" s="8">
        <f t="shared" si="0"/>
        <v>0</v>
      </c>
    </row>
    <row r="16" spans="1:9" x14ac:dyDescent="0.25">
      <c r="A16" s="48"/>
      <c r="B16" s="137"/>
      <c r="C16" s="138"/>
      <c r="D16" s="139"/>
      <c r="E16" s="24"/>
      <c r="F16" s="5"/>
      <c r="G16" s="10">
        <f t="shared" si="1"/>
        <v>0</v>
      </c>
      <c r="H16" s="51"/>
      <c r="I16" s="8">
        <f t="shared" si="0"/>
        <v>0</v>
      </c>
    </row>
    <row r="17" spans="1:9" x14ac:dyDescent="0.25">
      <c r="A17" s="48"/>
      <c r="B17" s="137"/>
      <c r="C17" s="138"/>
      <c r="D17" s="139"/>
      <c r="E17" s="24"/>
      <c r="F17" s="5"/>
      <c r="G17" s="10">
        <f t="shared" si="1"/>
        <v>0</v>
      </c>
      <c r="H17" s="51"/>
      <c r="I17" s="8">
        <f t="shared" si="0"/>
        <v>0</v>
      </c>
    </row>
    <row r="18" spans="1:9" x14ac:dyDescent="0.25">
      <c r="A18" s="48"/>
      <c r="B18" s="137"/>
      <c r="C18" s="138"/>
      <c r="D18" s="139"/>
      <c r="E18" s="24"/>
      <c r="F18" s="5"/>
      <c r="G18" s="10">
        <f t="shared" si="1"/>
        <v>0</v>
      </c>
      <c r="H18" s="51"/>
      <c r="I18" s="8">
        <f t="shared" si="0"/>
        <v>0</v>
      </c>
    </row>
    <row r="19" spans="1:9" x14ac:dyDescent="0.25">
      <c r="A19" s="48"/>
      <c r="B19" s="137"/>
      <c r="C19" s="138"/>
      <c r="D19" s="139"/>
      <c r="E19" s="24"/>
      <c r="F19" s="5"/>
      <c r="G19" s="10">
        <f t="shared" si="1"/>
        <v>0</v>
      </c>
      <c r="H19" s="51"/>
      <c r="I19" s="8">
        <f t="shared" si="0"/>
        <v>0</v>
      </c>
    </row>
    <row r="20" spans="1:9" x14ac:dyDescent="0.25">
      <c r="A20" s="48"/>
      <c r="B20" s="137"/>
      <c r="C20" s="138"/>
      <c r="D20" s="139"/>
      <c r="E20" s="24"/>
      <c r="F20" s="5"/>
      <c r="G20" s="10">
        <f t="shared" si="1"/>
        <v>0</v>
      </c>
      <c r="H20" s="51"/>
      <c r="I20" s="8">
        <f t="shared" si="0"/>
        <v>0</v>
      </c>
    </row>
    <row r="21" spans="1:9" x14ac:dyDescent="0.25">
      <c r="A21" s="180" t="s">
        <v>80</v>
      </c>
      <c r="B21" s="181"/>
      <c r="C21" s="181"/>
      <c r="D21" s="181"/>
      <c r="E21" s="181"/>
      <c r="F21" s="182"/>
      <c r="G21" s="10">
        <f>SUM(G11:G20)</f>
        <v>90000</v>
      </c>
      <c r="H21" s="52">
        <f>SUM(H11:H20)</f>
        <v>0</v>
      </c>
      <c r="I21" s="49">
        <f>SUM(I11:I20)</f>
        <v>90000</v>
      </c>
    </row>
    <row r="22" spans="1:9" ht="35.1" customHeight="1" x14ac:dyDescent="0.25">
      <c r="A22" s="97" t="s">
        <v>55</v>
      </c>
      <c r="B22" s="98"/>
      <c r="C22" s="98"/>
      <c r="D22" s="98"/>
      <c r="E22" s="98"/>
      <c r="F22" s="98"/>
      <c r="G22" s="98"/>
      <c r="H22" s="98"/>
      <c r="I22" s="178"/>
    </row>
    <row r="23" spans="1:9" ht="45.75" thickBot="1" x14ac:dyDescent="0.3">
      <c r="A23" s="12" t="s">
        <v>12</v>
      </c>
      <c r="B23" s="179" t="s">
        <v>20</v>
      </c>
      <c r="C23" s="100"/>
      <c r="D23" s="101"/>
      <c r="E23" s="14" t="s">
        <v>38</v>
      </c>
      <c r="F23" s="14" t="s">
        <v>21</v>
      </c>
      <c r="G23" s="14" t="s">
        <v>59</v>
      </c>
      <c r="H23" s="15" t="s">
        <v>60</v>
      </c>
      <c r="I23" s="16" t="s">
        <v>13</v>
      </c>
    </row>
    <row r="24" spans="1:9" x14ac:dyDescent="0.25">
      <c r="A24" s="44"/>
      <c r="B24" s="183"/>
      <c r="C24" s="184"/>
      <c r="D24" s="185"/>
      <c r="E24" s="25"/>
      <c r="F24" s="26"/>
      <c r="G24" s="53">
        <f>SUM(F24*E24)</f>
        <v>0</v>
      </c>
      <c r="H24" s="50"/>
      <c r="I24" s="8">
        <f>SUM(G24:H24)</f>
        <v>0</v>
      </c>
    </row>
    <row r="25" spans="1:9" x14ac:dyDescent="0.25">
      <c r="A25" s="45"/>
      <c r="B25" s="175"/>
      <c r="C25" s="176"/>
      <c r="D25" s="177"/>
      <c r="E25" s="27"/>
      <c r="F25" s="28"/>
      <c r="G25" s="10">
        <f>SUM(F25*E25)</f>
        <v>0</v>
      </c>
      <c r="H25" s="51"/>
      <c r="I25" s="7">
        <f>SUM(G25:H25)</f>
        <v>0</v>
      </c>
    </row>
    <row r="26" spans="1:9" x14ac:dyDescent="0.25">
      <c r="A26" s="45"/>
      <c r="B26" s="175"/>
      <c r="C26" s="176"/>
      <c r="D26" s="177"/>
      <c r="E26" s="27"/>
      <c r="F26" s="28"/>
      <c r="G26" s="10">
        <f>SUM(F26*E26)</f>
        <v>0</v>
      </c>
      <c r="H26" s="51"/>
      <c r="I26" s="7">
        <f>SUM(G26:H26)</f>
        <v>0</v>
      </c>
    </row>
    <row r="27" spans="1:9" x14ac:dyDescent="0.25">
      <c r="A27" s="45"/>
      <c r="B27" s="175"/>
      <c r="C27" s="177"/>
      <c r="D27" s="43"/>
      <c r="E27" s="27"/>
      <c r="F27" s="28"/>
      <c r="G27" s="10">
        <f>SUM(F27*E27)</f>
        <v>0</v>
      </c>
      <c r="H27" s="51"/>
      <c r="I27" s="7">
        <f>SUM(G27:H27)</f>
        <v>0</v>
      </c>
    </row>
    <row r="28" spans="1:9" x14ac:dyDescent="0.25">
      <c r="A28" s="180" t="s">
        <v>24</v>
      </c>
      <c r="B28" s="181"/>
      <c r="C28" s="181"/>
      <c r="D28" s="181"/>
      <c r="E28" s="181"/>
      <c r="F28" s="182"/>
      <c r="G28" s="54">
        <f>SUM(G24:G27)</f>
        <v>0</v>
      </c>
      <c r="H28" s="9">
        <f>SUM(H24:H27)</f>
        <v>0</v>
      </c>
      <c r="I28" s="55">
        <f>SUM(I24:I27)</f>
        <v>0</v>
      </c>
    </row>
    <row r="29" spans="1:9" ht="35.1" customHeight="1" x14ac:dyDescent="0.25">
      <c r="A29" s="97" t="s">
        <v>56</v>
      </c>
      <c r="B29" s="98"/>
      <c r="C29" s="98"/>
      <c r="D29" s="98"/>
      <c r="E29" s="98"/>
      <c r="F29" s="98"/>
      <c r="G29" s="98"/>
      <c r="H29" s="98"/>
      <c r="I29" s="178"/>
    </row>
    <row r="30" spans="1:9" ht="16.5" thickBot="1" x14ac:dyDescent="0.3">
      <c r="A30" s="12" t="s">
        <v>22</v>
      </c>
      <c r="B30" s="100" t="s">
        <v>23</v>
      </c>
      <c r="C30" s="100"/>
      <c r="D30" s="100"/>
      <c r="E30" s="100"/>
      <c r="F30" s="100"/>
      <c r="G30" s="100"/>
      <c r="H30" s="101"/>
      <c r="I30" s="16" t="s">
        <v>13</v>
      </c>
    </row>
    <row r="31" spans="1:9" x14ac:dyDescent="0.25">
      <c r="A31" s="44"/>
      <c r="B31" s="183"/>
      <c r="C31" s="184"/>
      <c r="D31" s="184"/>
      <c r="E31" s="184"/>
      <c r="F31" s="184"/>
      <c r="G31" s="184"/>
      <c r="H31" s="185"/>
      <c r="I31" s="57"/>
    </row>
    <row r="32" spans="1:9" x14ac:dyDescent="0.25">
      <c r="A32" s="44"/>
      <c r="B32" s="91"/>
      <c r="C32" s="92"/>
      <c r="D32" s="92"/>
      <c r="E32" s="92"/>
      <c r="F32" s="92"/>
      <c r="G32" s="92"/>
      <c r="H32" s="93"/>
      <c r="I32" s="57"/>
    </row>
    <row r="33" spans="1:9" x14ac:dyDescent="0.25">
      <c r="A33" s="44"/>
      <c r="B33" s="91"/>
      <c r="C33" s="92"/>
      <c r="D33" s="92"/>
      <c r="E33" s="92"/>
      <c r="F33" s="92"/>
      <c r="G33" s="92"/>
      <c r="H33" s="93"/>
      <c r="I33" s="57"/>
    </row>
    <row r="34" spans="1:9" x14ac:dyDescent="0.25">
      <c r="A34" s="45"/>
      <c r="B34" s="175"/>
      <c r="C34" s="176"/>
      <c r="D34" s="176"/>
      <c r="E34" s="176"/>
      <c r="F34" s="176"/>
      <c r="G34" s="176"/>
      <c r="H34" s="177"/>
      <c r="I34" s="57"/>
    </row>
    <row r="35" spans="1:9" x14ac:dyDescent="0.25">
      <c r="A35" s="44"/>
      <c r="B35" s="176"/>
      <c r="C35" s="176"/>
      <c r="D35" s="176"/>
      <c r="E35" s="176"/>
      <c r="F35" s="176"/>
      <c r="G35" s="176"/>
      <c r="H35" s="177"/>
      <c r="I35" s="57"/>
    </row>
    <row r="36" spans="1:9" x14ac:dyDescent="0.25">
      <c r="A36" s="44"/>
      <c r="B36" s="175"/>
      <c r="C36" s="176"/>
      <c r="D36" s="176"/>
      <c r="E36" s="176"/>
      <c r="F36" s="176"/>
      <c r="G36" s="176"/>
      <c r="H36" s="177"/>
      <c r="I36" s="57"/>
    </row>
    <row r="37" spans="1:9" x14ac:dyDescent="0.25">
      <c r="A37" s="154" t="s">
        <v>25</v>
      </c>
      <c r="B37" s="155"/>
      <c r="C37" s="155"/>
      <c r="D37" s="155"/>
      <c r="E37" s="155"/>
      <c r="F37" s="155"/>
      <c r="G37" s="155"/>
      <c r="H37" s="156"/>
      <c r="I37" s="35">
        <f>SUM(I31:I36)</f>
        <v>0</v>
      </c>
    </row>
    <row r="38" spans="1:9" ht="35.1" customHeight="1" x14ac:dyDescent="0.25">
      <c r="A38" s="97" t="s">
        <v>57</v>
      </c>
      <c r="B38" s="98"/>
      <c r="C38" s="98"/>
      <c r="D38" s="98"/>
      <c r="E38" s="98"/>
      <c r="F38" s="98"/>
      <c r="G38" s="98"/>
      <c r="H38" s="98"/>
      <c r="I38" s="99"/>
    </row>
    <row r="39" spans="1:9" ht="16.5" thickBot="1" x14ac:dyDescent="0.3">
      <c r="A39" s="12" t="s">
        <v>28</v>
      </c>
      <c r="B39" s="12" t="s">
        <v>47</v>
      </c>
      <c r="C39" s="100" t="s">
        <v>41</v>
      </c>
      <c r="D39" s="100"/>
      <c r="E39" s="100"/>
      <c r="F39" s="100"/>
      <c r="G39" s="100"/>
      <c r="H39" s="101"/>
      <c r="I39" s="16" t="s">
        <v>13</v>
      </c>
    </row>
    <row r="40" spans="1:9" x14ac:dyDescent="0.25">
      <c r="A40" s="36" t="s">
        <v>26</v>
      </c>
      <c r="B40" s="30"/>
      <c r="C40" s="135"/>
      <c r="D40" s="135"/>
      <c r="E40" s="135"/>
      <c r="F40" s="135"/>
      <c r="G40" s="135"/>
      <c r="H40" s="136"/>
      <c r="I40" s="56"/>
    </row>
    <row r="41" spans="1:9" x14ac:dyDescent="0.25">
      <c r="A41" s="37" t="s">
        <v>27</v>
      </c>
      <c r="B41" s="31"/>
      <c r="C41" s="138"/>
      <c r="D41" s="138"/>
      <c r="E41" s="138"/>
      <c r="F41" s="138"/>
      <c r="G41" s="138"/>
      <c r="H41" s="139"/>
      <c r="I41" s="57"/>
    </row>
    <row r="42" spans="1:9" x14ac:dyDescent="0.25">
      <c r="A42" s="106" t="s">
        <v>29</v>
      </c>
      <c r="B42" s="107"/>
      <c r="C42" s="107"/>
      <c r="D42" s="107"/>
      <c r="E42" s="107"/>
      <c r="F42" s="107"/>
      <c r="G42" s="107"/>
      <c r="H42" s="108"/>
      <c r="I42" s="35">
        <f>SUM(I40:I41)</f>
        <v>0</v>
      </c>
    </row>
    <row r="43" spans="1:9" ht="35.1" customHeight="1" x14ac:dyDescent="0.25">
      <c r="A43" s="97" t="s">
        <v>76</v>
      </c>
      <c r="B43" s="98"/>
      <c r="C43" s="98"/>
      <c r="D43" s="98"/>
      <c r="E43" s="98"/>
      <c r="F43" s="98"/>
      <c r="G43" s="98"/>
      <c r="H43" s="98"/>
      <c r="I43" s="99"/>
    </row>
    <row r="44" spans="1:9" ht="16.5" thickBot="1" x14ac:dyDescent="0.3">
      <c r="A44" s="12" t="s">
        <v>22</v>
      </c>
      <c r="B44" s="100" t="s">
        <v>23</v>
      </c>
      <c r="C44" s="100"/>
      <c r="D44" s="100"/>
      <c r="E44" s="100"/>
      <c r="F44" s="100"/>
      <c r="G44" s="100"/>
      <c r="H44" s="101"/>
      <c r="I44" s="16" t="s">
        <v>13</v>
      </c>
    </row>
    <row r="45" spans="1:9" x14ac:dyDescent="0.25">
      <c r="A45" s="78"/>
      <c r="B45" s="124"/>
      <c r="C45" s="124"/>
      <c r="D45" s="124"/>
      <c r="E45" s="124"/>
      <c r="F45" s="124"/>
      <c r="G45" s="124"/>
      <c r="H45" s="125"/>
      <c r="I45" s="77"/>
    </row>
    <row r="46" spans="1:9" x14ac:dyDescent="0.25">
      <c r="A46" s="79"/>
      <c r="B46" s="102"/>
      <c r="C46" s="102"/>
      <c r="D46" s="102"/>
      <c r="E46" s="102"/>
      <c r="F46" s="102"/>
      <c r="G46" s="102"/>
      <c r="H46" s="103"/>
      <c r="I46" s="77"/>
    </row>
    <row r="47" spans="1:9" x14ac:dyDescent="0.25">
      <c r="A47" s="80"/>
      <c r="B47" s="104"/>
      <c r="C47" s="104"/>
      <c r="D47" s="104"/>
      <c r="E47" s="104"/>
      <c r="F47" s="104"/>
      <c r="G47" s="104"/>
      <c r="H47" s="105"/>
      <c r="I47" s="32"/>
    </row>
    <row r="48" spans="1:9" x14ac:dyDescent="0.25">
      <c r="A48" s="80"/>
      <c r="B48" s="104"/>
      <c r="C48" s="104"/>
      <c r="D48" s="104"/>
      <c r="E48" s="104"/>
      <c r="F48" s="104"/>
      <c r="G48" s="104"/>
      <c r="H48" s="105"/>
      <c r="I48" s="32"/>
    </row>
    <row r="49" spans="1:11" x14ac:dyDescent="0.25">
      <c r="A49" s="109" t="s">
        <v>30</v>
      </c>
      <c r="B49" s="110"/>
      <c r="C49" s="110"/>
      <c r="D49" s="110"/>
      <c r="E49" s="110"/>
      <c r="F49" s="110"/>
      <c r="G49" s="110"/>
      <c r="H49" s="111"/>
      <c r="I49" s="35">
        <f>SUM(I44:I48)</f>
        <v>0</v>
      </c>
    </row>
    <row r="50" spans="1:11" ht="35.1" customHeight="1" x14ac:dyDescent="0.25">
      <c r="A50" s="97" t="s">
        <v>77</v>
      </c>
      <c r="B50" s="98"/>
      <c r="C50" s="98"/>
      <c r="D50" s="98"/>
      <c r="E50" s="98"/>
      <c r="F50" s="98"/>
      <c r="G50" s="98"/>
      <c r="H50" s="98"/>
      <c r="I50" s="99"/>
    </row>
    <row r="51" spans="1:11" x14ac:dyDescent="0.25">
      <c r="A51" s="115" t="s">
        <v>69</v>
      </c>
      <c r="B51" s="116"/>
      <c r="C51" s="116"/>
      <c r="D51" s="116"/>
      <c r="E51" s="116"/>
      <c r="F51" s="116"/>
      <c r="G51" s="116"/>
      <c r="H51" s="117"/>
      <c r="I51" s="29"/>
    </row>
    <row r="52" spans="1:11" x14ac:dyDescent="0.25">
      <c r="A52" s="118" t="s">
        <v>70</v>
      </c>
      <c r="B52" s="119"/>
      <c r="C52" s="119"/>
      <c r="D52" s="119"/>
      <c r="E52" s="119"/>
      <c r="F52" s="119"/>
      <c r="G52" s="119"/>
      <c r="H52" s="120"/>
      <c r="I52" s="32"/>
    </row>
    <row r="53" spans="1:11" x14ac:dyDescent="0.25">
      <c r="A53" s="106" t="s">
        <v>75</v>
      </c>
      <c r="B53" s="107"/>
      <c r="C53" s="107"/>
      <c r="D53" s="107"/>
      <c r="E53" s="107"/>
      <c r="F53" s="107"/>
      <c r="G53" s="107"/>
      <c r="H53" s="108"/>
      <c r="I53" s="35">
        <f>SUM(I51:I52)</f>
        <v>0</v>
      </c>
    </row>
    <row r="54" spans="1:11" ht="35.1" customHeight="1" x14ac:dyDescent="0.25">
      <c r="A54" s="97" t="s">
        <v>78</v>
      </c>
      <c r="B54" s="98"/>
      <c r="C54" s="98"/>
      <c r="D54" s="98"/>
      <c r="E54" s="98"/>
      <c r="F54" s="98"/>
      <c r="G54" s="98"/>
      <c r="H54" s="98"/>
      <c r="I54" s="99"/>
    </row>
    <row r="55" spans="1:11" ht="16.5" thickBot="1" x14ac:dyDescent="0.3">
      <c r="A55" s="160" t="s">
        <v>32</v>
      </c>
      <c r="B55" s="161"/>
      <c r="C55" s="161"/>
      <c r="D55" s="161"/>
      <c r="E55" s="161"/>
      <c r="F55" s="161"/>
      <c r="G55" s="161"/>
      <c r="H55" s="162"/>
      <c r="I55" s="16" t="s">
        <v>13</v>
      </c>
    </row>
    <row r="56" spans="1:11" x14ac:dyDescent="0.25">
      <c r="A56" s="121"/>
      <c r="B56" s="122"/>
      <c r="C56" s="122"/>
      <c r="D56" s="122"/>
      <c r="E56" s="122"/>
      <c r="F56" s="122"/>
      <c r="G56" s="122"/>
      <c r="H56" s="123"/>
      <c r="I56" s="29"/>
    </row>
    <row r="57" spans="1:11" x14ac:dyDescent="0.25">
      <c r="A57" s="172"/>
      <c r="B57" s="173"/>
      <c r="C57" s="173"/>
      <c r="D57" s="173"/>
      <c r="E57" s="173"/>
      <c r="F57" s="173"/>
      <c r="G57" s="173"/>
      <c r="H57" s="174"/>
      <c r="I57" s="32"/>
    </row>
    <row r="58" spans="1:11" x14ac:dyDescent="0.25">
      <c r="A58" s="172"/>
      <c r="B58" s="173"/>
      <c r="C58" s="173"/>
      <c r="D58" s="173"/>
      <c r="E58" s="173"/>
      <c r="F58" s="173"/>
      <c r="G58" s="173"/>
      <c r="H58" s="174"/>
      <c r="I58" s="32"/>
    </row>
    <row r="59" spans="1:11" x14ac:dyDescent="0.25">
      <c r="A59" s="106" t="s">
        <v>31</v>
      </c>
      <c r="B59" s="107"/>
      <c r="C59" s="107"/>
      <c r="D59" s="107"/>
      <c r="E59" s="107"/>
      <c r="F59" s="107"/>
      <c r="G59" s="107"/>
      <c r="H59" s="108"/>
      <c r="I59" s="35">
        <f>SUM(I56:I58)</f>
        <v>0</v>
      </c>
    </row>
    <row r="60" spans="1:11" ht="35.1" customHeight="1" x14ac:dyDescent="0.25">
      <c r="A60" s="112" t="s">
        <v>83</v>
      </c>
      <c r="B60" s="113"/>
      <c r="C60" s="113"/>
      <c r="D60" s="113"/>
      <c r="E60" s="113"/>
      <c r="F60" s="113"/>
      <c r="G60" s="113"/>
      <c r="H60" s="113"/>
      <c r="I60" s="114"/>
    </row>
    <row r="61" spans="1:11" x14ac:dyDescent="0.25">
      <c r="A61" s="169" t="s">
        <v>16</v>
      </c>
      <c r="B61" s="170"/>
      <c r="C61" s="170"/>
      <c r="D61" s="170"/>
      <c r="E61" s="170"/>
      <c r="F61" s="170"/>
      <c r="G61" s="170"/>
      <c r="H61" s="171"/>
      <c r="I61" s="81"/>
    </row>
    <row r="62" spans="1:11" x14ac:dyDescent="0.25">
      <c r="A62" s="169" t="s">
        <v>79</v>
      </c>
      <c r="B62" s="170"/>
      <c r="C62" s="170"/>
      <c r="D62" s="170"/>
      <c r="E62" s="170"/>
      <c r="F62" s="170"/>
      <c r="G62" s="170"/>
      <c r="H62" s="171"/>
      <c r="I62" s="81"/>
    </row>
    <row r="63" spans="1:11" x14ac:dyDescent="0.25">
      <c r="A63" s="106" t="s">
        <v>36</v>
      </c>
      <c r="B63" s="107"/>
      <c r="C63" s="107"/>
      <c r="D63" s="107"/>
      <c r="E63" s="107"/>
      <c r="F63" s="107"/>
      <c r="G63" s="107"/>
      <c r="H63" s="108"/>
      <c r="I63" s="35">
        <f>SUM(I61:I62)</f>
        <v>0</v>
      </c>
      <c r="K63" s="33"/>
    </row>
    <row r="64" spans="1:11" x14ac:dyDescent="0.25">
      <c r="A64" s="166" t="s">
        <v>40</v>
      </c>
      <c r="B64" s="167"/>
      <c r="C64" s="167"/>
      <c r="D64" s="167"/>
      <c r="E64" s="167"/>
      <c r="F64" s="167"/>
      <c r="G64" s="167"/>
      <c r="H64" s="168"/>
      <c r="I64" s="35">
        <f>SUM(I63,I59,I53,I49,I42,I37,I28,I21)</f>
        <v>90000</v>
      </c>
    </row>
    <row r="65" spans="1:11" ht="45" customHeight="1" x14ac:dyDescent="0.25">
      <c r="A65" s="97" t="s">
        <v>85</v>
      </c>
      <c r="B65" s="98"/>
      <c r="C65" s="98"/>
      <c r="D65" s="98"/>
      <c r="E65" s="98"/>
      <c r="F65" s="98"/>
      <c r="G65" s="98"/>
      <c r="H65" s="98"/>
      <c r="I65" s="99"/>
      <c r="K65" s="33"/>
    </row>
    <row r="66" spans="1:11" x14ac:dyDescent="0.25">
      <c r="A66" s="157" t="s">
        <v>48</v>
      </c>
      <c r="B66" s="158"/>
      <c r="C66" s="158"/>
      <c r="D66" s="158"/>
      <c r="E66" s="158"/>
      <c r="F66" s="158"/>
      <c r="G66" s="159"/>
      <c r="H66" s="34">
        <v>0.1</v>
      </c>
      <c r="I66" s="90">
        <f>IF(H66=0,0,(SUM(I49,I42,I37,I28,I21)+IF(I61&gt;25000,25000,I61))*H66)</f>
        <v>9000</v>
      </c>
    </row>
    <row r="67" spans="1:11" x14ac:dyDescent="0.25">
      <c r="A67" s="97" t="s">
        <v>37</v>
      </c>
      <c r="B67" s="98"/>
      <c r="C67" s="98"/>
      <c r="D67" s="98"/>
      <c r="E67" s="98"/>
      <c r="F67" s="98"/>
      <c r="G67" s="98"/>
      <c r="H67" s="98"/>
      <c r="I67" s="99"/>
      <c r="K67" s="33"/>
    </row>
    <row r="68" spans="1:11" x14ac:dyDescent="0.25">
      <c r="A68" s="163" t="s">
        <v>62</v>
      </c>
      <c r="B68" s="164"/>
      <c r="C68" s="164"/>
      <c r="D68" s="164"/>
      <c r="E68" s="164"/>
      <c r="F68" s="164"/>
      <c r="G68" s="164"/>
      <c r="H68" s="165"/>
      <c r="I68" s="58">
        <f>SUM(I66,I64)</f>
        <v>99000</v>
      </c>
    </row>
    <row r="69" spans="1:11" ht="16.5" thickBot="1" x14ac:dyDescent="0.3">
      <c r="A69" s="151" t="s">
        <v>63</v>
      </c>
      <c r="B69" s="152"/>
      <c r="C69" s="152"/>
      <c r="D69" s="152"/>
      <c r="E69" s="152"/>
      <c r="F69" s="152"/>
      <c r="G69" s="152"/>
      <c r="H69" s="153"/>
      <c r="I69" s="59">
        <f>SUM(I61,I53,I59,I49,I42,I37,I28,I21)</f>
        <v>90000</v>
      </c>
    </row>
    <row r="70" spans="1:11" s="38" customFormat="1" ht="12" x14ac:dyDescent="0.2">
      <c r="A70" s="39" t="s">
        <v>42</v>
      </c>
      <c r="B70" s="40" t="s">
        <v>45</v>
      </c>
      <c r="C70" s="41" t="str">
        <f>IF((SUM(I48,I42,I37,I28,I21)+IF(I61&gt;25000,25000,I61))*(H66)=I66,"YES","NO")</f>
        <v>YES</v>
      </c>
      <c r="D70" s="39"/>
      <c r="E70" s="40" t="s">
        <v>43</v>
      </c>
      <c r="F70" s="42">
        <f>IF(I62=0,0,(I62/I61))</f>
        <v>0</v>
      </c>
      <c r="G70" s="40" t="s">
        <v>44</v>
      </c>
      <c r="H70" s="41" t="str">
        <f>IF(SUM(I61,I59,I53,I49,I42,I37,I28,I21)=I69,"YES","NO")</f>
        <v>YES</v>
      </c>
      <c r="I70" s="41"/>
    </row>
    <row r="71" spans="1:11" hidden="1" x14ac:dyDescent="0.25">
      <c r="A71" s="60" t="s">
        <v>67</v>
      </c>
    </row>
    <row r="72" spans="1:11" hidden="1" x14ac:dyDescent="0.25">
      <c r="A72" s="60" t="s">
        <v>68</v>
      </c>
    </row>
  </sheetData>
  <sheetProtection sheet="1" insertRows="0" deleteRows="0"/>
  <mergeCells count="68">
    <mergeCell ref="F3:I3"/>
    <mergeCell ref="B10:C10"/>
    <mergeCell ref="A22:I22"/>
    <mergeCell ref="B24:D24"/>
    <mergeCell ref="B35:H35"/>
    <mergeCell ref="B31:H31"/>
    <mergeCell ref="B13:D13"/>
    <mergeCell ref="B14:D14"/>
    <mergeCell ref="B15:D15"/>
    <mergeCell ref="B30:H30"/>
    <mergeCell ref="B16:D16"/>
    <mergeCell ref="B17:D17"/>
    <mergeCell ref="B18:D18"/>
    <mergeCell ref="B19:D19"/>
    <mergeCell ref="B34:H34"/>
    <mergeCell ref="A29:I29"/>
    <mergeCell ref="B23:D23"/>
    <mergeCell ref="B20:D20"/>
    <mergeCell ref="B27:C27"/>
    <mergeCell ref="A28:F28"/>
    <mergeCell ref="B26:D26"/>
    <mergeCell ref="A21:F21"/>
    <mergeCell ref="B25:D25"/>
    <mergeCell ref="A69:H69"/>
    <mergeCell ref="A37:H37"/>
    <mergeCell ref="A43:I43"/>
    <mergeCell ref="C41:H41"/>
    <mergeCell ref="A59:H59"/>
    <mergeCell ref="A66:G66"/>
    <mergeCell ref="C40:H40"/>
    <mergeCell ref="A55:H55"/>
    <mergeCell ref="A68:H68"/>
    <mergeCell ref="A42:H42"/>
    <mergeCell ref="A64:H64"/>
    <mergeCell ref="A61:H61"/>
    <mergeCell ref="A62:H62"/>
    <mergeCell ref="A63:H63"/>
    <mergeCell ref="A57:H57"/>
    <mergeCell ref="A58:H58"/>
    <mergeCell ref="A38:I38"/>
    <mergeCell ref="A56:H56"/>
    <mergeCell ref="B44:H44"/>
    <mergeCell ref="B45:H45"/>
    <mergeCell ref="A1:H1"/>
    <mergeCell ref="A3:E3"/>
    <mergeCell ref="A9:I9"/>
    <mergeCell ref="B11:D11"/>
    <mergeCell ref="B12:D12"/>
    <mergeCell ref="A4:E4"/>
    <mergeCell ref="A2:E2"/>
    <mergeCell ref="F2:I2"/>
    <mergeCell ref="F4:I4"/>
    <mergeCell ref="A7:B7"/>
    <mergeCell ref="A5:I5"/>
    <mergeCell ref="B36:H36"/>
    <mergeCell ref="A65:I65"/>
    <mergeCell ref="A67:I67"/>
    <mergeCell ref="C39:H39"/>
    <mergeCell ref="B46:H46"/>
    <mergeCell ref="B47:H47"/>
    <mergeCell ref="B48:H48"/>
    <mergeCell ref="A50:I50"/>
    <mergeCell ref="A53:H53"/>
    <mergeCell ref="A49:H49"/>
    <mergeCell ref="A54:I54"/>
    <mergeCell ref="A60:I60"/>
    <mergeCell ref="A51:H51"/>
    <mergeCell ref="A52:H52"/>
  </mergeCells>
  <phoneticPr fontId="2" type="noConversion"/>
  <conditionalFormatting sqref="F11">
    <cfRule type="cellIs" dxfId="7" priority="5" stopIfTrue="1" operator="greaterThan">
      <formula>200000</formula>
    </cfRule>
  </conditionalFormatting>
  <conditionalFormatting sqref="F11:F20">
    <cfRule type="cellIs" dxfId="6" priority="4" stopIfTrue="1" operator="greaterThan">
      <formula>200000</formula>
    </cfRule>
  </conditionalFormatting>
  <conditionalFormatting sqref="H66">
    <cfRule type="cellIs" dxfId="5" priority="3" stopIfTrue="1" operator="greaterThan">
      <formula>40</formula>
    </cfRule>
  </conditionalFormatting>
  <conditionalFormatting sqref="I62">
    <cfRule type="cellIs" dxfId="4" priority="2" stopIfTrue="1" operator="greaterThan">
      <formula>$I$61*0.4</formula>
    </cfRule>
  </conditionalFormatting>
  <dataValidations count="1">
    <dataValidation type="list" allowBlank="1" showInputMessage="1" showErrorMessage="1" sqref="F3:I3">
      <formula1>$A$71:$A$72</formula1>
    </dataValidation>
  </dataValidations>
  <printOptions horizontalCentered="1"/>
  <pageMargins left="0.25" right="0.25" top="0.75" bottom="0.75" header="0.3" footer="0.3"/>
  <pageSetup orientation="portrait" horizontalDpi="4294967292" verticalDpi="4294967292"/>
  <headerFooter alignWithMargins="0">
    <oddFooter>&amp;L&amp;P of &amp;N&amp;RApplicant Detailed Budget for First Year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72"/>
  <sheetViews>
    <sheetView workbookViewId="0">
      <selection activeCell="F2" sqref="F2:I2"/>
    </sheetView>
  </sheetViews>
  <sheetFormatPr defaultColWidth="10.85546875" defaultRowHeight="15.75" x14ac:dyDescent="0.25"/>
  <cols>
    <col min="1" max="1" width="23.7109375" style="3" customWidth="1"/>
    <col min="2" max="2" width="9.140625" style="3" customWidth="1"/>
    <col min="3" max="3" width="8.7109375" style="4" customWidth="1"/>
    <col min="4" max="4" width="5.140625" style="3" hidden="1" customWidth="1"/>
    <col min="5" max="5" width="10.140625" style="3" customWidth="1"/>
    <col min="6" max="9" width="12.7109375" style="3" customWidth="1"/>
    <col min="10" max="16384" width="10.85546875" style="3"/>
  </cols>
  <sheetData>
    <row r="1" spans="1:9" ht="33.75" customHeight="1" x14ac:dyDescent="0.25">
      <c r="A1" s="126" t="s">
        <v>46</v>
      </c>
      <c r="B1" s="127"/>
      <c r="C1" s="127"/>
      <c r="D1" s="127"/>
      <c r="E1" s="127"/>
      <c r="F1" s="127"/>
      <c r="G1" s="127"/>
      <c r="H1" s="127"/>
      <c r="I1" s="46"/>
    </row>
    <row r="2" spans="1:9" x14ac:dyDescent="0.25">
      <c r="A2" s="128" t="s">
        <v>15</v>
      </c>
      <c r="B2" s="129"/>
      <c r="C2" s="129"/>
      <c r="D2" s="129"/>
      <c r="E2" s="130"/>
      <c r="F2" s="140"/>
      <c r="G2" s="141"/>
      <c r="H2" s="141"/>
      <c r="I2" s="142"/>
    </row>
    <row r="3" spans="1:9" x14ac:dyDescent="0.25">
      <c r="A3" s="128" t="s">
        <v>61</v>
      </c>
      <c r="B3" s="129"/>
      <c r="C3" s="129"/>
      <c r="D3" s="129"/>
      <c r="E3" s="130"/>
      <c r="F3" s="140"/>
      <c r="G3" s="141"/>
      <c r="H3" s="141"/>
      <c r="I3" s="142"/>
    </row>
    <row r="4" spans="1:9" x14ac:dyDescent="0.25">
      <c r="A4" s="128" t="s">
        <v>11</v>
      </c>
      <c r="B4" s="129"/>
      <c r="C4" s="129"/>
      <c r="D4" s="129"/>
      <c r="E4" s="130"/>
      <c r="F4" s="143"/>
      <c r="G4" s="144"/>
      <c r="H4" s="144"/>
      <c r="I4" s="145"/>
    </row>
    <row r="5" spans="1:9" ht="18.75" x14ac:dyDescent="0.25">
      <c r="A5" s="148" t="s">
        <v>19</v>
      </c>
      <c r="B5" s="149"/>
      <c r="C5" s="149"/>
      <c r="D5" s="149"/>
      <c r="E5" s="149"/>
      <c r="F5" s="149"/>
      <c r="G5" s="149"/>
      <c r="H5" s="149"/>
      <c r="I5" s="150"/>
    </row>
    <row r="6" spans="1:9" ht="6.75" customHeight="1" x14ac:dyDescent="0.25">
      <c r="A6" s="17"/>
      <c r="B6" s="2"/>
      <c r="C6" s="1"/>
      <c r="D6" s="2"/>
      <c r="E6" s="2"/>
      <c r="F6" s="2"/>
      <c r="G6" s="2"/>
      <c r="H6" s="2"/>
      <c r="I6" s="18"/>
    </row>
    <row r="7" spans="1:9" x14ac:dyDescent="0.25">
      <c r="A7" s="146" t="s">
        <v>14</v>
      </c>
      <c r="B7" s="147"/>
      <c r="C7" s="19" t="s">
        <v>18</v>
      </c>
      <c r="D7" s="2"/>
      <c r="E7" s="86"/>
      <c r="F7" s="19" t="s">
        <v>17</v>
      </c>
      <c r="G7" s="86"/>
      <c r="H7" s="2"/>
      <c r="I7" s="18"/>
    </row>
    <row r="8" spans="1:9" ht="6.75" customHeight="1" thickBot="1" x14ac:dyDescent="0.3">
      <c r="A8" s="88"/>
      <c r="B8" s="2"/>
      <c r="C8" s="19"/>
      <c r="D8" s="2"/>
      <c r="E8" s="21"/>
      <c r="F8" s="19"/>
      <c r="G8" s="21"/>
      <c r="H8" s="2"/>
      <c r="I8" s="18"/>
    </row>
    <row r="9" spans="1:9" s="6" customFormat="1" ht="35.1" customHeight="1" x14ac:dyDescent="0.25">
      <c r="A9" s="131" t="s">
        <v>54</v>
      </c>
      <c r="B9" s="132"/>
      <c r="C9" s="132"/>
      <c r="D9" s="132"/>
      <c r="E9" s="132"/>
      <c r="F9" s="132"/>
      <c r="G9" s="132"/>
      <c r="H9" s="132"/>
      <c r="I9" s="133"/>
    </row>
    <row r="10" spans="1:9" s="4" customFormat="1" ht="30.75" thickBot="1" x14ac:dyDescent="0.3">
      <c r="A10" s="12" t="s">
        <v>12</v>
      </c>
      <c r="B10" s="179" t="s">
        <v>20</v>
      </c>
      <c r="C10" s="100"/>
      <c r="D10" s="87"/>
      <c r="E10" s="12" t="s">
        <v>33</v>
      </c>
      <c r="F10" s="12" t="s">
        <v>39</v>
      </c>
      <c r="G10" s="12" t="s">
        <v>34</v>
      </c>
      <c r="H10" s="12" t="s">
        <v>35</v>
      </c>
      <c r="I10" s="13" t="s">
        <v>13</v>
      </c>
    </row>
    <row r="11" spans="1:9" x14ac:dyDescent="0.25">
      <c r="A11" s="47"/>
      <c r="B11" s="134"/>
      <c r="C11" s="135"/>
      <c r="D11" s="136"/>
      <c r="E11" s="22"/>
      <c r="F11" s="23"/>
      <c r="G11" s="53">
        <f>SUM(F11*E11)</f>
        <v>0</v>
      </c>
      <c r="H11" s="50"/>
      <c r="I11" s="8">
        <f t="shared" ref="I11:I20" si="0">SUM(G11:H11)</f>
        <v>0</v>
      </c>
    </row>
    <row r="12" spans="1:9" x14ac:dyDescent="0.25">
      <c r="A12" s="48"/>
      <c r="B12" s="137"/>
      <c r="C12" s="138"/>
      <c r="D12" s="139"/>
      <c r="E12" s="24"/>
      <c r="F12" s="5"/>
      <c r="G12" s="10">
        <f t="shared" ref="G12:G20" si="1">SUM(F12*E12)</f>
        <v>0</v>
      </c>
      <c r="H12" s="51"/>
      <c r="I12" s="8">
        <f t="shared" si="0"/>
        <v>0</v>
      </c>
    </row>
    <row r="13" spans="1:9" x14ac:dyDescent="0.25">
      <c r="A13" s="48"/>
      <c r="B13" s="137"/>
      <c r="C13" s="138"/>
      <c r="D13" s="139"/>
      <c r="E13" s="24"/>
      <c r="F13" s="5"/>
      <c r="G13" s="10">
        <f t="shared" si="1"/>
        <v>0</v>
      </c>
      <c r="H13" s="51"/>
      <c r="I13" s="8">
        <f t="shared" si="0"/>
        <v>0</v>
      </c>
    </row>
    <row r="14" spans="1:9" x14ac:dyDescent="0.25">
      <c r="A14" s="48"/>
      <c r="B14" s="137"/>
      <c r="C14" s="138"/>
      <c r="D14" s="139"/>
      <c r="E14" s="24"/>
      <c r="F14" s="5"/>
      <c r="G14" s="10">
        <f t="shared" si="1"/>
        <v>0</v>
      </c>
      <c r="H14" s="51"/>
      <c r="I14" s="8">
        <f t="shared" si="0"/>
        <v>0</v>
      </c>
    </row>
    <row r="15" spans="1:9" x14ac:dyDescent="0.25">
      <c r="A15" s="48"/>
      <c r="B15" s="137"/>
      <c r="C15" s="138"/>
      <c r="D15" s="139"/>
      <c r="E15" s="24"/>
      <c r="F15" s="5"/>
      <c r="G15" s="10">
        <f t="shared" si="1"/>
        <v>0</v>
      </c>
      <c r="H15" s="51"/>
      <c r="I15" s="8">
        <f t="shared" si="0"/>
        <v>0</v>
      </c>
    </row>
    <row r="16" spans="1:9" x14ac:dyDescent="0.25">
      <c r="A16" s="48"/>
      <c r="B16" s="137"/>
      <c r="C16" s="138"/>
      <c r="D16" s="139"/>
      <c r="E16" s="24"/>
      <c r="F16" s="5"/>
      <c r="G16" s="10">
        <f t="shared" si="1"/>
        <v>0</v>
      </c>
      <c r="H16" s="51"/>
      <c r="I16" s="8">
        <f t="shared" si="0"/>
        <v>0</v>
      </c>
    </row>
    <row r="17" spans="1:9" x14ac:dyDescent="0.25">
      <c r="A17" s="48"/>
      <c r="B17" s="137"/>
      <c r="C17" s="138"/>
      <c r="D17" s="139"/>
      <c r="E17" s="24"/>
      <c r="F17" s="5"/>
      <c r="G17" s="10">
        <f t="shared" si="1"/>
        <v>0</v>
      </c>
      <c r="H17" s="51"/>
      <c r="I17" s="8">
        <f t="shared" si="0"/>
        <v>0</v>
      </c>
    </row>
    <row r="18" spans="1:9" x14ac:dyDescent="0.25">
      <c r="A18" s="48"/>
      <c r="B18" s="137"/>
      <c r="C18" s="138"/>
      <c r="D18" s="139"/>
      <c r="E18" s="24"/>
      <c r="F18" s="5"/>
      <c r="G18" s="10">
        <f t="shared" si="1"/>
        <v>0</v>
      </c>
      <c r="H18" s="51"/>
      <c r="I18" s="8">
        <f t="shared" si="0"/>
        <v>0</v>
      </c>
    </row>
    <row r="19" spans="1:9" x14ac:dyDescent="0.25">
      <c r="A19" s="48"/>
      <c r="B19" s="137"/>
      <c r="C19" s="138"/>
      <c r="D19" s="139"/>
      <c r="E19" s="24"/>
      <c r="F19" s="5"/>
      <c r="G19" s="10">
        <f t="shared" si="1"/>
        <v>0</v>
      </c>
      <c r="H19" s="51"/>
      <c r="I19" s="8">
        <f t="shared" si="0"/>
        <v>0</v>
      </c>
    </row>
    <row r="20" spans="1:9" x14ac:dyDescent="0.25">
      <c r="A20" s="48"/>
      <c r="B20" s="137"/>
      <c r="C20" s="138"/>
      <c r="D20" s="139"/>
      <c r="E20" s="24"/>
      <c r="F20" s="5"/>
      <c r="G20" s="10">
        <f t="shared" si="1"/>
        <v>0</v>
      </c>
      <c r="H20" s="51"/>
      <c r="I20" s="8">
        <f t="shared" si="0"/>
        <v>0</v>
      </c>
    </row>
    <row r="21" spans="1:9" x14ac:dyDescent="0.25">
      <c r="A21" s="180" t="s">
        <v>80</v>
      </c>
      <c r="B21" s="181"/>
      <c r="C21" s="181"/>
      <c r="D21" s="181"/>
      <c r="E21" s="181"/>
      <c r="F21" s="182"/>
      <c r="G21" s="10">
        <f>SUM(G11:G20)</f>
        <v>0</v>
      </c>
      <c r="H21" s="52">
        <f>SUM(H11:H20)</f>
        <v>0</v>
      </c>
      <c r="I21" s="49">
        <f>SUM(I11:I20)</f>
        <v>0</v>
      </c>
    </row>
    <row r="22" spans="1:9" ht="35.1" customHeight="1" x14ac:dyDescent="0.25">
      <c r="A22" s="97" t="s">
        <v>55</v>
      </c>
      <c r="B22" s="98"/>
      <c r="C22" s="98"/>
      <c r="D22" s="98"/>
      <c r="E22" s="98"/>
      <c r="F22" s="98"/>
      <c r="G22" s="98"/>
      <c r="H22" s="98"/>
      <c r="I22" s="178"/>
    </row>
    <row r="23" spans="1:9" ht="45.75" thickBot="1" x14ac:dyDescent="0.3">
      <c r="A23" s="12" t="s">
        <v>12</v>
      </c>
      <c r="B23" s="179" t="s">
        <v>20</v>
      </c>
      <c r="C23" s="100"/>
      <c r="D23" s="101"/>
      <c r="E23" s="14" t="s">
        <v>38</v>
      </c>
      <c r="F23" s="14" t="s">
        <v>21</v>
      </c>
      <c r="G23" s="14" t="s">
        <v>59</v>
      </c>
      <c r="H23" s="15" t="s">
        <v>60</v>
      </c>
      <c r="I23" s="16" t="s">
        <v>13</v>
      </c>
    </row>
    <row r="24" spans="1:9" x14ac:dyDescent="0.25">
      <c r="A24" s="44"/>
      <c r="B24" s="183"/>
      <c r="C24" s="184"/>
      <c r="D24" s="185"/>
      <c r="E24" s="25"/>
      <c r="F24" s="26"/>
      <c r="G24" s="53">
        <f>SUM(F24*E24)</f>
        <v>0</v>
      </c>
      <c r="H24" s="50"/>
      <c r="I24" s="8">
        <f>SUM(G24:H24)</f>
        <v>0</v>
      </c>
    </row>
    <row r="25" spans="1:9" x14ac:dyDescent="0.25">
      <c r="A25" s="45"/>
      <c r="B25" s="175"/>
      <c r="C25" s="176"/>
      <c r="D25" s="177"/>
      <c r="E25" s="27"/>
      <c r="F25" s="28"/>
      <c r="G25" s="10">
        <f>SUM(F25*E25)</f>
        <v>0</v>
      </c>
      <c r="H25" s="51"/>
      <c r="I25" s="7">
        <f>SUM(G25:H25)</f>
        <v>0</v>
      </c>
    </row>
    <row r="26" spans="1:9" x14ac:dyDescent="0.25">
      <c r="A26" s="45"/>
      <c r="B26" s="175"/>
      <c r="C26" s="176"/>
      <c r="D26" s="177"/>
      <c r="E26" s="27"/>
      <c r="F26" s="28"/>
      <c r="G26" s="10">
        <f>SUM(F26*E26)</f>
        <v>0</v>
      </c>
      <c r="H26" s="51"/>
      <c r="I26" s="7">
        <f>SUM(G26:H26)</f>
        <v>0</v>
      </c>
    </row>
    <row r="27" spans="1:9" x14ac:dyDescent="0.25">
      <c r="A27" s="45"/>
      <c r="B27" s="175"/>
      <c r="C27" s="177"/>
      <c r="D27" s="43"/>
      <c r="E27" s="27"/>
      <c r="F27" s="28"/>
      <c r="G27" s="10">
        <f>SUM(F27*E27)</f>
        <v>0</v>
      </c>
      <c r="H27" s="51"/>
      <c r="I27" s="7">
        <f>SUM(G27:H27)</f>
        <v>0</v>
      </c>
    </row>
    <row r="28" spans="1:9" x14ac:dyDescent="0.25">
      <c r="A28" s="180" t="s">
        <v>24</v>
      </c>
      <c r="B28" s="181"/>
      <c r="C28" s="181"/>
      <c r="D28" s="181"/>
      <c r="E28" s="181"/>
      <c r="F28" s="182"/>
      <c r="G28" s="54">
        <f>SUM(G24:G27)</f>
        <v>0</v>
      </c>
      <c r="H28" s="9">
        <f>SUM(H24:H27)</f>
        <v>0</v>
      </c>
      <c r="I28" s="55">
        <f>SUM(I24:I27)</f>
        <v>0</v>
      </c>
    </row>
    <row r="29" spans="1:9" ht="35.1" customHeight="1" x14ac:dyDescent="0.25">
      <c r="A29" s="97" t="s">
        <v>56</v>
      </c>
      <c r="B29" s="98"/>
      <c r="C29" s="98"/>
      <c r="D29" s="98"/>
      <c r="E29" s="98"/>
      <c r="F29" s="98"/>
      <c r="G29" s="98"/>
      <c r="H29" s="98"/>
      <c r="I29" s="178"/>
    </row>
    <row r="30" spans="1:9" ht="16.5" thickBot="1" x14ac:dyDescent="0.3">
      <c r="A30" s="12" t="s">
        <v>22</v>
      </c>
      <c r="B30" s="100" t="s">
        <v>23</v>
      </c>
      <c r="C30" s="100"/>
      <c r="D30" s="100"/>
      <c r="E30" s="100"/>
      <c r="F30" s="100"/>
      <c r="G30" s="100"/>
      <c r="H30" s="101"/>
      <c r="I30" s="16" t="s">
        <v>13</v>
      </c>
    </row>
    <row r="31" spans="1:9" x14ac:dyDescent="0.25">
      <c r="A31" s="44"/>
      <c r="B31" s="183"/>
      <c r="C31" s="184"/>
      <c r="D31" s="184"/>
      <c r="E31" s="184"/>
      <c r="F31" s="184"/>
      <c r="G31" s="184"/>
      <c r="H31" s="185"/>
      <c r="I31" s="57"/>
    </row>
    <row r="32" spans="1:9" x14ac:dyDescent="0.25">
      <c r="A32" s="44"/>
      <c r="B32" s="91"/>
      <c r="C32" s="92"/>
      <c r="D32" s="92"/>
      <c r="E32" s="92"/>
      <c r="F32" s="92"/>
      <c r="G32" s="92"/>
      <c r="H32" s="93"/>
      <c r="I32" s="57"/>
    </row>
    <row r="33" spans="1:9" x14ac:dyDescent="0.25">
      <c r="A33" s="44"/>
      <c r="B33" s="91"/>
      <c r="C33" s="92"/>
      <c r="D33" s="92"/>
      <c r="E33" s="92"/>
      <c r="F33" s="92"/>
      <c r="G33" s="92"/>
      <c r="H33" s="93"/>
      <c r="I33" s="57"/>
    </row>
    <row r="34" spans="1:9" x14ac:dyDescent="0.25">
      <c r="A34" s="45"/>
      <c r="B34" s="175"/>
      <c r="C34" s="176"/>
      <c r="D34" s="176"/>
      <c r="E34" s="176"/>
      <c r="F34" s="176"/>
      <c r="G34" s="176"/>
      <c r="H34" s="177"/>
      <c r="I34" s="57"/>
    </row>
    <row r="35" spans="1:9" x14ac:dyDescent="0.25">
      <c r="A35" s="44"/>
      <c r="B35" s="176"/>
      <c r="C35" s="176"/>
      <c r="D35" s="176"/>
      <c r="E35" s="176"/>
      <c r="F35" s="176"/>
      <c r="G35" s="176"/>
      <c r="H35" s="177"/>
      <c r="I35" s="57"/>
    </row>
    <row r="36" spans="1:9" x14ac:dyDescent="0.25">
      <c r="A36" s="44"/>
      <c r="B36" s="175"/>
      <c r="C36" s="176"/>
      <c r="D36" s="176"/>
      <c r="E36" s="176"/>
      <c r="F36" s="176"/>
      <c r="G36" s="176"/>
      <c r="H36" s="177"/>
      <c r="I36" s="57"/>
    </row>
    <row r="37" spans="1:9" x14ac:dyDescent="0.25">
      <c r="A37" s="154" t="s">
        <v>25</v>
      </c>
      <c r="B37" s="155"/>
      <c r="C37" s="155"/>
      <c r="D37" s="155"/>
      <c r="E37" s="155"/>
      <c r="F37" s="155"/>
      <c r="G37" s="155"/>
      <c r="H37" s="156"/>
      <c r="I37" s="35">
        <f>SUM(I31:I36)</f>
        <v>0</v>
      </c>
    </row>
    <row r="38" spans="1:9" ht="35.1" customHeight="1" x14ac:dyDescent="0.25">
      <c r="A38" s="97" t="s">
        <v>57</v>
      </c>
      <c r="B38" s="98"/>
      <c r="C38" s="98"/>
      <c r="D38" s="98"/>
      <c r="E38" s="98"/>
      <c r="F38" s="98"/>
      <c r="G38" s="98"/>
      <c r="H38" s="98"/>
      <c r="I38" s="99"/>
    </row>
    <row r="39" spans="1:9" ht="16.5" thickBot="1" x14ac:dyDescent="0.3">
      <c r="A39" s="12" t="s">
        <v>28</v>
      </c>
      <c r="B39" s="12" t="s">
        <v>47</v>
      </c>
      <c r="C39" s="100" t="s">
        <v>41</v>
      </c>
      <c r="D39" s="100"/>
      <c r="E39" s="100"/>
      <c r="F39" s="100"/>
      <c r="G39" s="100"/>
      <c r="H39" s="101"/>
      <c r="I39" s="16" t="s">
        <v>13</v>
      </c>
    </row>
    <row r="40" spans="1:9" x14ac:dyDescent="0.25">
      <c r="A40" s="36" t="s">
        <v>26</v>
      </c>
      <c r="B40" s="30"/>
      <c r="C40" s="135"/>
      <c r="D40" s="135"/>
      <c r="E40" s="135"/>
      <c r="F40" s="135"/>
      <c r="G40" s="135"/>
      <c r="H40" s="136"/>
      <c r="I40" s="56"/>
    </row>
    <row r="41" spans="1:9" x14ac:dyDescent="0.25">
      <c r="A41" s="37" t="s">
        <v>27</v>
      </c>
      <c r="B41" s="31"/>
      <c r="C41" s="138"/>
      <c r="D41" s="138"/>
      <c r="E41" s="138"/>
      <c r="F41" s="138"/>
      <c r="G41" s="138"/>
      <c r="H41" s="139"/>
      <c r="I41" s="57"/>
    </row>
    <row r="42" spans="1:9" x14ac:dyDescent="0.25">
      <c r="A42" s="106" t="s">
        <v>29</v>
      </c>
      <c r="B42" s="107"/>
      <c r="C42" s="107"/>
      <c r="D42" s="107"/>
      <c r="E42" s="107"/>
      <c r="F42" s="107"/>
      <c r="G42" s="107"/>
      <c r="H42" s="108"/>
      <c r="I42" s="35">
        <f>SUM(I40:I41)</f>
        <v>0</v>
      </c>
    </row>
    <row r="43" spans="1:9" ht="35.1" customHeight="1" x14ac:dyDescent="0.25">
      <c r="A43" s="97" t="s">
        <v>76</v>
      </c>
      <c r="B43" s="98"/>
      <c r="C43" s="98"/>
      <c r="D43" s="98"/>
      <c r="E43" s="98"/>
      <c r="F43" s="98"/>
      <c r="G43" s="98"/>
      <c r="H43" s="98"/>
      <c r="I43" s="99"/>
    </row>
    <row r="44" spans="1:9" ht="16.5" thickBot="1" x14ac:dyDescent="0.3">
      <c r="A44" s="12" t="s">
        <v>22</v>
      </c>
      <c r="B44" s="100" t="s">
        <v>23</v>
      </c>
      <c r="C44" s="100"/>
      <c r="D44" s="100"/>
      <c r="E44" s="100"/>
      <c r="F44" s="100"/>
      <c r="G44" s="100"/>
      <c r="H44" s="101"/>
      <c r="I44" s="16" t="s">
        <v>13</v>
      </c>
    </row>
    <row r="45" spans="1:9" x14ac:dyDescent="0.25">
      <c r="A45" s="78"/>
      <c r="B45" s="124"/>
      <c r="C45" s="124"/>
      <c r="D45" s="124"/>
      <c r="E45" s="124"/>
      <c r="F45" s="124"/>
      <c r="G45" s="124"/>
      <c r="H45" s="125"/>
      <c r="I45" s="77"/>
    </row>
    <row r="46" spans="1:9" x14ac:dyDescent="0.25">
      <c r="A46" s="79"/>
      <c r="B46" s="102"/>
      <c r="C46" s="102"/>
      <c r="D46" s="102"/>
      <c r="E46" s="102"/>
      <c r="F46" s="102"/>
      <c r="G46" s="102"/>
      <c r="H46" s="103"/>
      <c r="I46" s="77"/>
    </row>
    <row r="47" spans="1:9" x14ac:dyDescent="0.25">
      <c r="A47" s="80"/>
      <c r="B47" s="104"/>
      <c r="C47" s="104"/>
      <c r="D47" s="104"/>
      <c r="E47" s="104"/>
      <c r="F47" s="104"/>
      <c r="G47" s="104"/>
      <c r="H47" s="105"/>
      <c r="I47" s="32"/>
    </row>
    <row r="48" spans="1:9" x14ac:dyDescent="0.25">
      <c r="A48" s="80"/>
      <c r="B48" s="104"/>
      <c r="C48" s="104"/>
      <c r="D48" s="104"/>
      <c r="E48" s="104"/>
      <c r="F48" s="104"/>
      <c r="G48" s="104"/>
      <c r="H48" s="105"/>
      <c r="I48" s="32"/>
    </row>
    <row r="49" spans="1:11" x14ac:dyDescent="0.25">
      <c r="A49" s="109" t="s">
        <v>30</v>
      </c>
      <c r="B49" s="110"/>
      <c r="C49" s="110"/>
      <c r="D49" s="110"/>
      <c r="E49" s="110"/>
      <c r="F49" s="110"/>
      <c r="G49" s="110"/>
      <c r="H49" s="111"/>
      <c r="I49" s="35">
        <f>SUM(I44:I48)</f>
        <v>0</v>
      </c>
    </row>
    <row r="50" spans="1:11" ht="35.1" customHeight="1" x14ac:dyDescent="0.25">
      <c r="A50" s="97" t="s">
        <v>77</v>
      </c>
      <c r="B50" s="98"/>
      <c r="C50" s="98"/>
      <c r="D50" s="98"/>
      <c r="E50" s="98"/>
      <c r="F50" s="98"/>
      <c r="G50" s="98"/>
      <c r="H50" s="98"/>
      <c r="I50" s="99"/>
    </row>
    <row r="51" spans="1:11" x14ac:dyDescent="0.25">
      <c r="A51" s="115" t="s">
        <v>69</v>
      </c>
      <c r="B51" s="116"/>
      <c r="C51" s="116"/>
      <c r="D51" s="116"/>
      <c r="E51" s="116"/>
      <c r="F51" s="116"/>
      <c r="G51" s="116"/>
      <c r="H51" s="117"/>
      <c r="I51" s="29"/>
    </row>
    <row r="52" spans="1:11" x14ac:dyDescent="0.25">
      <c r="A52" s="118" t="s">
        <v>70</v>
      </c>
      <c r="B52" s="119"/>
      <c r="C52" s="119"/>
      <c r="D52" s="119"/>
      <c r="E52" s="119"/>
      <c r="F52" s="119"/>
      <c r="G52" s="119"/>
      <c r="H52" s="120"/>
      <c r="I52" s="32"/>
    </row>
    <row r="53" spans="1:11" x14ac:dyDescent="0.25">
      <c r="A53" s="106" t="s">
        <v>75</v>
      </c>
      <c r="B53" s="107"/>
      <c r="C53" s="107"/>
      <c r="D53" s="107"/>
      <c r="E53" s="107"/>
      <c r="F53" s="107"/>
      <c r="G53" s="107"/>
      <c r="H53" s="108"/>
      <c r="I53" s="35">
        <f>SUM(I51:I52)</f>
        <v>0</v>
      </c>
    </row>
    <row r="54" spans="1:11" ht="35.1" customHeight="1" x14ac:dyDescent="0.25">
      <c r="A54" s="97" t="s">
        <v>78</v>
      </c>
      <c r="B54" s="98"/>
      <c r="C54" s="98"/>
      <c r="D54" s="98"/>
      <c r="E54" s="98"/>
      <c r="F54" s="98"/>
      <c r="G54" s="98"/>
      <c r="H54" s="98"/>
      <c r="I54" s="99"/>
    </row>
    <row r="55" spans="1:11" ht="16.5" thickBot="1" x14ac:dyDescent="0.3">
      <c r="A55" s="160" t="s">
        <v>32</v>
      </c>
      <c r="B55" s="161"/>
      <c r="C55" s="161"/>
      <c r="D55" s="161"/>
      <c r="E55" s="161"/>
      <c r="F55" s="161"/>
      <c r="G55" s="161"/>
      <c r="H55" s="162"/>
      <c r="I55" s="16" t="s">
        <v>13</v>
      </c>
    </row>
    <row r="56" spans="1:11" x14ac:dyDescent="0.25">
      <c r="A56" s="121"/>
      <c r="B56" s="122"/>
      <c r="C56" s="122"/>
      <c r="D56" s="122"/>
      <c r="E56" s="122"/>
      <c r="F56" s="122"/>
      <c r="G56" s="122"/>
      <c r="H56" s="123"/>
      <c r="I56" s="29"/>
    </row>
    <row r="57" spans="1:11" x14ac:dyDescent="0.25">
      <c r="A57" s="172"/>
      <c r="B57" s="173"/>
      <c r="C57" s="173"/>
      <c r="D57" s="173"/>
      <c r="E57" s="173"/>
      <c r="F57" s="173"/>
      <c r="G57" s="173"/>
      <c r="H57" s="174"/>
      <c r="I57" s="32"/>
    </row>
    <row r="58" spans="1:11" x14ac:dyDescent="0.25">
      <c r="A58" s="172"/>
      <c r="B58" s="173"/>
      <c r="C58" s="173"/>
      <c r="D58" s="173"/>
      <c r="E58" s="173"/>
      <c r="F58" s="173"/>
      <c r="G58" s="173"/>
      <c r="H58" s="174"/>
      <c r="I58" s="32"/>
    </row>
    <row r="59" spans="1:11" x14ac:dyDescent="0.25">
      <c r="A59" s="106" t="s">
        <v>31</v>
      </c>
      <c r="B59" s="107"/>
      <c r="C59" s="107"/>
      <c r="D59" s="107"/>
      <c r="E59" s="107"/>
      <c r="F59" s="107"/>
      <c r="G59" s="107"/>
      <c r="H59" s="108"/>
      <c r="I59" s="35">
        <f>SUM(I56:I58)</f>
        <v>0</v>
      </c>
    </row>
    <row r="60" spans="1:11" ht="35.1" customHeight="1" x14ac:dyDescent="0.25">
      <c r="A60" s="112" t="s">
        <v>83</v>
      </c>
      <c r="B60" s="113"/>
      <c r="C60" s="113"/>
      <c r="D60" s="113"/>
      <c r="E60" s="113"/>
      <c r="F60" s="113"/>
      <c r="G60" s="113"/>
      <c r="H60" s="113"/>
      <c r="I60" s="114"/>
    </row>
    <row r="61" spans="1:11" x14ac:dyDescent="0.25">
      <c r="A61" s="169" t="s">
        <v>16</v>
      </c>
      <c r="B61" s="170"/>
      <c r="C61" s="170"/>
      <c r="D61" s="170"/>
      <c r="E61" s="170"/>
      <c r="F61" s="170"/>
      <c r="G61" s="170"/>
      <c r="H61" s="171"/>
      <c r="I61" s="81"/>
    </row>
    <row r="62" spans="1:11" x14ac:dyDescent="0.25">
      <c r="A62" s="169" t="s">
        <v>79</v>
      </c>
      <c r="B62" s="170"/>
      <c r="C62" s="170"/>
      <c r="D62" s="170"/>
      <c r="E62" s="170"/>
      <c r="F62" s="170"/>
      <c r="G62" s="170"/>
      <c r="H62" s="171"/>
      <c r="I62" s="81"/>
    </row>
    <row r="63" spans="1:11" x14ac:dyDescent="0.25">
      <c r="A63" s="106" t="s">
        <v>36</v>
      </c>
      <c r="B63" s="107"/>
      <c r="C63" s="107"/>
      <c r="D63" s="107"/>
      <c r="E63" s="107"/>
      <c r="F63" s="107"/>
      <c r="G63" s="107"/>
      <c r="H63" s="108"/>
      <c r="I63" s="35">
        <f>SUM(I61:I62)</f>
        <v>0</v>
      </c>
      <c r="K63" s="33"/>
    </row>
    <row r="64" spans="1:11" x14ac:dyDescent="0.25">
      <c r="A64" s="166" t="s">
        <v>40</v>
      </c>
      <c r="B64" s="167"/>
      <c r="C64" s="167"/>
      <c r="D64" s="167"/>
      <c r="E64" s="167"/>
      <c r="F64" s="167"/>
      <c r="G64" s="167"/>
      <c r="H64" s="168"/>
      <c r="I64" s="35">
        <f>SUM(I63,I59,I53,I49,I42,I37,I28,I21)</f>
        <v>0</v>
      </c>
    </row>
    <row r="65" spans="1:11" ht="45" customHeight="1" x14ac:dyDescent="0.25">
      <c r="A65" s="97" t="s">
        <v>85</v>
      </c>
      <c r="B65" s="98"/>
      <c r="C65" s="98"/>
      <c r="D65" s="98"/>
      <c r="E65" s="98"/>
      <c r="F65" s="98"/>
      <c r="G65" s="98"/>
      <c r="H65" s="98"/>
      <c r="I65" s="99"/>
      <c r="K65" s="33"/>
    </row>
    <row r="66" spans="1:11" x14ac:dyDescent="0.25">
      <c r="A66" s="157" t="s">
        <v>48</v>
      </c>
      <c r="B66" s="158"/>
      <c r="C66" s="158"/>
      <c r="D66" s="158"/>
      <c r="E66" s="158"/>
      <c r="F66" s="158"/>
      <c r="G66" s="159"/>
      <c r="H66" s="34"/>
      <c r="I66" s="90">
        <f>IF(H66=0,0,(SUM(I49,I42,I37,I28,I21)+IF(I61&gt;25000,25000,I61))*H66)</f>
        <v>0</v>
      </c>
    </row>
    <row r="67" spans="1:11" x14ac:dyDescent="0.25">
      <c r="A67" s="97" t="s">
        <v>37</v>
      </c>
      <c r="B67" s="98"/>
      <c r="C67" s="98"/>
      <c r="D67" s="98"/>
      <c r="E67" s="98"/>
      <c r="F67" s="98"/>
      <c r="G67" s="98"/>
      <c r="H67" s="98"/>
      <c r="I67" s="99"/>
      <c r="K67" s="33"/>
    </row>
    <row r="68" spans="1:11" x14ac:dyDescent="0.25">
      <c r="A68" s="163" t="s">
        <v>62</v>
      </c>
      <c r="B68" s="164"/>
      <c r="C68" s="164"/>
      <c r="D68" s="164"/>
      <c r="E68" s="164"/>
      <c r="F68" s="164"/>
      <c r="G68" s="164"/>
      <c r="H68" s="165"/>
      <c r="I68" s="58">
        <f>SUM(I66,I64)</f>
        <v>0</v>
      </c>
    </row>
    <row r="69" spans="1:11" ht="16.5" thickBot="1" x14ac:dyDescent="0.3">
      <c r="A69" s="151" t="s">
        <v>63</v>
      </c>
      <c r="B69" s="152"/>
      <c r="C69" s="152"/>
      <c r="D69" s="152"/>
      <c r="E69" s="152"/>
      <c r="F69" s="152"/>
      <c r="G69" s="152"/>
      <c r="H69" s="153"/>
      <c r="I69" s="59">
        <f>SUM(I61,I53,I59,I49,I42,I37,I28,I21)</f>
        <v>0</v>
      </c>
    </row>
    <row r="70" spans="1:11" s="38" customFormat="1" ht="12" x14ac:dyDescent="0.2">
      <c r="A70" s="39" t="s">
        <v>42</v>
      </c>
      <c r="B70" s="40" t="s">
        <v>45</v>
      </c>
      <c r="C70" s="41" t="str">
        <f>IF((SUM(I48,I42,I37,I28,I21)+IF(I61&gt;25000,25000,I61))*(H66)=I66,"YES","NO")</f>
        <v>YES</v>
      </c>
      <c r="D70" s="39"/>
      <c r="E70" s="40" t="s">
        <v>43</v>
      </c>
      <c r="F70" s="42">
        <f>IF(I62=0,0,(I62/I61))</f>
        <v>0</v>
      </c>
      <c r="G70" s="40" t="s">
        <v>44</v>
      </c>
      <c r="H70" s="41" t="str">
        <f>IF(SUM(I61,I59,I53,I49,I42,I37,I28,I21)=I69,"YES","NO")</f>
        <v>YES</v>
      </c>
      <c r="I70" s="41"/>
    </row>
    <row r="71" spans="1:11" hidden="1" x14ac:dyDescent="0.25">
      <c r="A71" s="60" t="s">
        <v>67</v>
      </c>
    </row>
    <row r="72" spans="1:11" hidden="1" x14ac:dyDescent="0.25">
      <c r="A72" s="60" t="s">
        <v>68</v>
      </c>
    </row>
  </sheetData>
  <sheetProtection sheet="1" insertRows="0" deleteRows="0"/>
  <mergeCells count="68">
    <mergeCell ref="A1:H1"/>
    <mergeCell ref="A2:E2"/>
    <mergeCell ref="F2:I2"/>
    <mergeCell ref="A3:E3"/>
    <mergeCell ref="F3:I3"/>
    <mergeCell ref="A4:E4"/>
    <mergeCell ref="F4:I4"/>
    <mergeCell ref="A5:I5"/>
    <mergeCell ref="A7:B7"/>
    <mergeCell ref="A9:I9"/>
    <mergeCell ref="B10:C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A21:F21"/>
    <mergeCell ref="A22:I22"/>
    <mergeCell ref="B23:D23"/>
    <mergeCell ref="B24:D24"/>
    <mergeCell ref="B25:D25"/>
    <mergeCell ref="B26:D26"/>
    <mergeCell ref="B27:C27"/>
    <mergeCell ref="A28:F28"/>
    <mergeCell ref="A29:I29"/>
    <mergeCell ref="B30:H30"/>
    <mergeCell ref="B31:H31"/>
    <mergeCell ref="B34:H34"/>
    <mergeCell ref="B35:H35"/>
    <mergeCell ref="B36:H36"/>
    <mergeCell ref="A37:H37"/>
    <mergeCell ref="A38:I38"/>
    <mergeCell ref="C39:H39"/>
    <mergeCell ref="C40:H40"/>
    <mergeCell ref="C41:H41"/>
    <mergeCell ref="A42:H42"/>
    <mergeCell ref="A43:I43"/>
    <mergeCell ref="B44:H44"/>
    <mergeCell ref="B45:H45"/>
    <mergeCell ref="B46:H46"/>
    <mergeCell ref="B47:H47"/>
    <mergeCell ref="B48:H48"/>
    <mergeCell ref="A49:H49"/>
    <mergeCell ref="A50:I50"/>
    <mergeCell ref="A51:H51"/>
    <mergeCell ref="A52:H52"/>
    <mergeCell ref="A53:H53"/>
    <mergeCell ref="A54:I54"/>
    <mergeCell ref="A55:H55"/>
    <mergeCell ref="A56:H56"/>
    <mergeCell ref="A57:H57"/>
    <mergeCell ref="A58:H58"/>
    <mergeCell ref="A59:H59"/>
    <mergeCell ref="A60:I60"/>
    <mergeCell ref="A61:H61"/>
    <mergeCell ref="A62:H62"/>
    <mergeCell ref="A69:H69"/>
    <mergeCell ref="A63:H63"/>
    <mergeCell ref="A64:H64"/>
    <mergeCell ref="A65:I65"/>
    <mergeCell ref="A66:G66"/>
    <mergeCell ref="A67:I67"/>
    <mergeCell ref="A68:H68"/>
  </mergeCells>
  <conditionalFormatting sqref="F11">
    <cfRule type="cellIs" dxfId="3" priority="4" stopIfTrue="1" operator="greaterThan">
      <formula>200000</formula>
    </cfRule>
  </conditionalFormatting>
  <conditionalFormatting sqref="F11:F20">
    <cfRule type="cellIs" dxfId="2" priority="3" stopIfTrue="1" operator="greaterThan">
      <formula>200000</formula>
    </cfRule>
  </conditionalFormatting>
  <conditionalFormatting sqref="H66">
    <cfRule type="cellIs" dxfId="1" priority="2" stopIfTrue="1" operator="greaterThan">
      <formula>40</formula>
    </cfRule>
  </conditionalFormatting>
  <conditionalFormatting sqref="I62">
    <cfRule type="cellIs" dxfId="0" priority="1" stopIfTrue="1" operator="greaterThan">
      <formula>$I$61*0.4</formula>
    </cfRule>
  </conditionalFormatting>
  <dataValidations count="1">
    <dataValidation type="list" allowBlank="1" showInputMessage="1" showErrorMessage="1" sqref="F3:I3">
      <formula1>$A$71:$A$72</formula1>
    </dataValidation>
  </dataValidations>
  <printOptions horizontalCentered="1"/>
  <pageMargins left="0.25" right="0.25" top="0.75" bottom="0.75" header="0.3" footer="0.3"/>
  <pageSetup orientation="portrait" horizontalDpi="4294967292" verticalDpi="4294967292"/>
  <headerFooter alignWithMargins="0">
    <oddFooter>&amp;L&amp;P of &amp;N&amp;RContract Detailed Budget for First Year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6"/>
  <sheetViews>
    <sheetView workbookViewId="0">
      <selection activeCell="B2" sqref="B2:E2"/>
    </sheetView>
  </sheetViews>
  <sheetFormatPr defaultRowHeight="12.75" x14ac:dyDescent="0.2"/>
  <cols>
    <col min="1" max="1" width="46.42578125" style="60" customWidth="1"/>
    <col min="2" max="5" width="11.42578125" style="60" customWidth="1"/>
    <col min="6" max="6" width="11.42578125" style="62" customWidth="1"/>
    <col min="7" max="8" width="9.140625" style="62" customWidth="1"/>
    <col min="9" max="27" width="11.42578125" style="62" customWidth="1"/>
    <col min="28" max="256" width="11.42578125" style="60" customWidth="1"/>
    <col min="257" max="16384" width="9.140625" style="60"/>
  </cols>
  <sheetData>
    <row r="1" spans="1:27" s="65" customFormat="1" ht="35.1" customHeight="1" x14ac:dyDescent="0.2">
      <c r="A1" s="189" t="s">
        <v>73</v>
      </c>
      <c r="B1" s="127"/>
      <c r="C1" s="127"/>
      <c r="D1" s="127"/>
      <c r="E1" s="95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x14ac:dyDescent="0.2">
      <c r="A2" s="71" t="s">
        <v>15</v>
      </c>
      <c r="B2" s="190"/>
      <c r="C2" s="190"/>
      <c r="D2" s="190"/>
      <c r="E2" s="191"/>
    </row>
    <row r="3" spans="1:27" x14ac:dyDescent="0.2">
      <c r="A3" s="71" t="s">
        <v>61</v>
      </c>
      <c r="B3" s="190"/>
      <c r="C3" s="190"/>
      <c r="D3" s="190"/>
      <c r="E3" s="191"/>
    </row>
    <row r="4" spans="1:27" x14ac:dyDescent="0.2">
      <c r="A4" s="71" t="s">
        <v>11</v>
      </c>
      <c r="B4" s="190"/>
      <c r="C4" s="190"/>
      <c r="D4" s="190"/>
      <c r="E4" s="191"/>
    </row>
    <row r="5" spans="1:27" ht="18.75" x14ac:dyDescent="0.2">
      <c r="A5" s="192" t="s">
        <v>66</v>
      </c>
      <c r="B5" s="149"/>
      <c r="C5" s="149"/>
      <c r="D5" s="149"/>
      <c r="E5" s="193"/>
    </row>
    <row r="6" spans="1:27" x14ac:dyDescent="0.2">
      <c r="A6" s="72"/>
      <c r="B6" s="67" t="s">
        <v>1</v>
      </c>
      <c r="C6" s="67" t="s">
        <v>2</v>
      </c>
      <c r="D6" s="67" t="s">
        <v>53</v>
      </c>
      <c r="E6" s="96" t="s">
        <v>10</v>
      </c>
    </row>
    <row r="7" spans="1:27" x14ac:dyDescent="0.2">
      <c r="A7" s="194" t="s">
        <v>49</v>
      </c>
      <c r="B7" s="195"/>
      <c r="C7" s="195"/>
      <c r="D7" s="195"/>
      <c r="E7" s="196"/>
    </row>
    <row r="8" spans="1:27" x14ac:dyDescent="0.2">
      <c r="A8" s="66" t="s">
        <v>3</v>
      </c>
      <c r="B8" s="70"/>
      <c r="C8" s="70"/>
      <c r="D8" s="70"/>
      <c r="E8" s="68">
        <f>SUM(B8:D8)</f>
        <v>0</v>
      </c>
    </row>
    <row r="9" spans="1:27" x14ac:dyDescent="0.2">
      <c r="A9" s="66" t="s">
        <v>4</v>
      </c>
      <c r="B9" s="70"/>
      <c r="C9" s="70"/>
      <c r="D9" s="70"/>
      <c r="E9" s="68">
        <f>SUM(B9:D9)</f>
        <v>0</v>
      </c>
    </row>
    <row r="10" spans="1:27" x14ac:dyDescent="0.2">
      <c r="A10" s="61" t="s">
        <v>50</v>
      </c>
      <c r="B10" s="69">
        <f>SUM(B8:B9)</f>
        <v>0</v>
      </c>
      <c r="C10" s="69">
        <f>SUM(C8:C9)</f>
        <v>0</v>
      </c>
      <c r="D10" s="69">
        <f>SUM(D8:D9)</f>
        <v>0</v>
      </c>
      <c r="E10" s="69">
        <f>SUM(E8:E9)</f>
        <v>0</v>
      </c>
    </row>
    <row r="11" spans="1:27" x14ac:dyDescent="0.2">
      <c r="A11" s="186" t="s">
        <v>0</v>
      </c>
      <c r="B11" s="187"/>
      <c r="C11" s="187"/>
      <c r="D11" s="187"/>
      <c r="E11" s="188"/>
    </row>
    <row r="12" spans="1:27" x14ac:dyDescent="0.2">
      <c r="A12" s="66" t="s">
        <v>5</v>
      </c>
      <c r="B12" s="70"/>
      <c r="C12" s="70"/>
      <c r="D12" s="70"/>
      <c r="E12" s="68">
        <f>SUM(B12:D12)</f>
        <v>0</v>
      </c>
    </row>
    <row r="13" spans="1:27" x14ac:dyDescent="0.2">
      <c r="A13" s="66" t="s">
        <v>6</v>
      </c>
      <c r="B13" s="70"/>
      <c r="C13" s="70"/>
      <c r="D13" s="70"/>
      <c r="E13" s="68">
        <f>SUM(B13:D13)</f>
        <v>0</v>
      </c>
    </row>
    <row r="14" spans="1:27" x14ac:dyDescent="0.2">
      <c r="A14" s="66" t="s">
        <v>7</v>
      </c>
      <c r="B14" s="70"/>
      <c r="C14" s="70"/>
      <c r="D14" s="70"/>
      <c r="E14" s="68">
        <f>SUM(B14:D14)</f>
        <v>0</v>
      </c>
    </row>
    <row r="15" spans="1:27" x14ac:dyDescent="0.2">
      <c r="A15" s="66" t="s">
        <v>8</v>
      </c>
      <c r="B15" s="70"/>
      <c r="C15" s="70"/>
      <c r="D15" s="70"/>
      <c r="E15" s="68">
        <f>SUM(B15:D15)</f>
        <v>0</v>
      </c>
    </row>
    <row r="16" spans="1:27" x14ac:dyDescent="0.2">
      <c r="A16" s="186" t="s">
        <v>9</v>
      </c>
      <c r="B16" s="187"/>
      <c r="C16" s="187"/>
      <c r="D16" s="187"/>
      <c r="E16" s="188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</row>
    <row r="17" spans="1:27" x14ac:dyDescent="0.2">
      <c r="A17" s="82"/>
      <c r="B17" s="70"/>
      <c r="C17" s="70"/>
      <c r="D17" s="70"/>
      <c r="E17" s="68">
        <f>SUM(B17:D17)</f>
        <v>0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x14ac:dyDescent="0.2">
      <c r="A18" s="82"/>
      <c r="B18" s="70"/>
      <c r="C18" s="70"/>
      <c r="D18" s="70"/>
      <c r="E18" s="68">
        <f>SUM(B18:D18)</f>
        <v>0</v>
      </c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</row>
    <row r="19" spans="1:27" x14ac:dyDescent="0.2">
      <c r="A19" s="82"/>
      <c r="B19" s="70"/>
      <c r="C19" s="70"/>
      <c r="D19" s="70"/>
      <c r="E19" s="68">
        <f>SUM(B19:D19)</f>
        <v>0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</row>
    <row r="20" spans="1:27" x14ac:dyDescent="0.2">
      <c r="A20" s="61" t="s">
        <v>71</v>
      </c>
      <c r="B20" s="68">
        <f>SUM(B17:B19)</f>
        <v>0</v>
      </c>
      <c r="C20" s="68">
        <f>SUM(C17:C19)</f>
        <v>0</v>
      </c>
      <c r="D20" s="68">
        <f>SUM(D17:D19)</f>
        <v>0</v>
      </c>
      <c r="E20" s="68">
        <f>SUM(E17:E19)</f>
        <v>0</v>
      </c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7" x14ac:dyDescent="0.2">
      <c r="A21" s="186" t="s">
        <v>81</v>
      </c>
      <c r="B21" s="187"/>
      <c r="C21" s="187"/>
      <c r="D21" s="187"/>
      <c r="E21" s="188"/>
    </row>
    <row r="22" spans="1:27" x14ac:dyDescent="0.2">
      <c r="A22" s="66" t="s">
        <v>69</v>
      </c>
      <c r="B22" s="70"/>
      <c r="C22" s="70"/>
      <c r="D22" s="70"/>
      <c r="E22" s="68">
        <f>SUM(B22:D22)</f>
        <v>0</v>
      </c>
    </row>
    <row r="23" spans="1:27" x14ac:dyDescent="0.2">
      <c r="A23" s="66" t="s">
        <v>70</v>
      </c>
      <c r="B23" s="70"/>
      <c r="C23" s="70"/>
      <c r="D23" s="70"/>
      <c r="E23" s="68">
        <f>SUM(B23:D23)</f>
        <v>0</v>
      </c>
    </row>
    <row r="24" spans="1:27" x14ac:dyDescent="0.2">
      <c r="A24" s="61" t="s">
        <v>82</v>
      </c>
      <c r="B24" s="68">
        <f>SUM(B22:B23)</f>
        <v>0</v>
      </c>
      <c r="C24" s="68">
        <f>SUM(C22:C23)</f>
        <v>0</v>
      </c>
      <c r="D24" s="68">
        <f>SUM(D22:D23)</f>
        <v>0</v>
      </c>
      <c r="E24" s="68">
        <f>SUM(E22:E23)</f>
        <v>0</v>
      </c>
    </row>
    <row r="25" spans="1:27" x14ac:dyDescent="0.2">
      <c r="A25" s="186" t="s">
        <v>72</v>
      </c>
      <c r="B25" s="187"/>
      <c r="C25" s="187"/>
      <c r="D25" s="187"/>
      <c r="E25" s="188"/>
    </row>
    <row r="26" spans="1:27" x14ac:dyDescent="0.2">
      <c r="A26" s="66" t="s">
        <v>64</v>
      </c>
      <c r="B26" s="70"/>
      <c r="C26" s="70"/>
      <c r="D26" s="70"/>
      <c r="E26" s="68">
        <f>SUM(B26:D26)</f>
        <v>0</v>
      </c>
    </row>
    <row r="27" spans="1:27" x14ac:dyDescent="0.2">
      <c r="A27" s="66" t="s">
        <v>65</v>
      </c>
      <c r="B27" s="70"/>
      <c r="C27" s="70"/>
      <c r="D27" s="70"/>
      <c r="E27" s="68">
        <f>SUM(B27:D27)</f>
        <v>0</v>
      </c>
    </row>
    <row r="28" spans="1:27" x14ac:dyDescent="0.2">
      <c r="A28" s="61" t="s">
        <v>51</v>
      </c>
      <c r="B28" s="69">
        <f>SUM(B10,B12,B13,B14,B15,B20, B24,B26,B27)</f>
        <v>0</v>
      </c>
      <c r="C28" s="69">
        <f>SUM(C10,C12,C13,C14,C15,C20, C24,C26,C27)</f>
        <v>0</v>
      </c>
      <c r="D28" s="69">
        <f>SUM(D10,D12,D13,D14,D15,D20, D24,D26,D27)</f>
        <v>0</v>
      </c>
      <c r="E28" s="68">
        <f>SUM(B28:D28)</f>
        <v>0</v>
      </c>
    </row>
    <row r="29" spans="1:27" x14ac:dyDescent="0.2">
      <c r="A29" s="73" t="s">
        <v>84</v>
      </c>
      <c r="B29" s="83"/>
      <c r="C29" s="83"/>
      <c r="D29" s="83"/>
      <c r="E29" s="68"/>
    </row>
    <row r="30" spans="1:27" x14ac:dyDescent="0.2">
      <c r="A30" s="66" t="s">
        <v>58</v>
      </c>
      <c r="B30" s="68">
        <f>IF(B29=0,0,(SUM(B20,B15,B14,B12,B10)+IF(B26&gt;25000,25000,B26))*B29)</f>
        <v>0</v>
      </c>
      <c r="C30" s="68">
        <f>IF(C29=0,0,(SUM(C20,C15,C14,C12,C10)+IF(A33&lt;=25000,C26,IF(25000-B26&lt;0,0,25000-B26)))*C29)</f>
        <v>0</v>
      </c>
      <c r="D30" s="68">
        <f>IF(D29=0,0,(SUM(D20,D15,D14,D12,D10)+IF(A34&lt;=25000,D26,IF(25000-A33&lt;0,0,25000-A33)))*D29)</f>
        <v>0</v>
      </c>
      <c r="E30" s="68">
        <f>SUM(B30:D30)</f>
        <v>0</v>
      </c>
    </row>
    <row r="31" spans="1:27" x14ac:dyDescent="0.2">
      <c r="A31" s="61" t="s">
        <v>52</v>
      </c>
      <c r="B31" s="69">
        <f>SUM(B30,B28)</f>
        <v>0</v>
      </c>
      <c r="C31" s="69">
        <f>SUM(C30,C28)</f>
        <v>0</v>
      </c>
      <c r="D31" s="69">
        <f>SUM(D30,D28)</f>
        <v>0</v>
      </c>
      <c r="E31" s="69">
        <f>SUM(B31:D31)</f>
        <v>0</v>
      </c>
    </row>
    <row r="32" spans="1:27" s="62" customFormat="1" x14ac:dyDescent="0.2">
      <c r="A32" s="74" t="s">
        <v>74</v>
      </c>
      <c r="B32" s="75" t="str">
        <f>IF((SUM(B26,B20,B15,B14,B12,B10)+IF(I52&gt;25000,25000,I52))*(E29)=B30,"ID-YES","ID-NO")</f>
        <v>ID-YES</v>
      </c>
      <c r="C32" s="75" t="str">
        <f>IF((SUM(C26,C20,C15,C14,C12,C10)+IF(J52&gt;25000,25000,J52))*(F29)=C30,"ID-YES","ID-NO")</f>
        <v>ID-YES</v>
      </c>
      <c r="D32" s="75" t="str">
        <f>IF((SUM(D26,D20,D15,D14,D12,D10)+IF(K52&gt;25000,25000,K52))*(G29)=D30,"ID-YES","ID-NO")</f>
        <v>ID-YES</v>
      </c>
      <c r="E32" s="75" t="str">
        <f>IF((SUM(E26,E20,E15,E14,E12,E10)+IF(L52&gt;25000,25000,L52))*(H29)=E30,"ID-YES","ID-NO")</f>
        <v>ID-YES</v>
      </c>
    </row>
    <row r="33" spans="1:5" s="62" customFormat="1" x14ac:dyDescent="0.2">
      <c r="A33" s="84">
        <f>SUM(B26:C26)</f>
        <v>0</v>
      </c>
      <c r="B33" s="75" t="str">
        <f>IF(SUM(B26,B24, B13,B15,B14,B12,B10)&gt;500000,"CAP-NO","CAP-YES")</f>
        <v>CAP-YES</v>
      </c>
      <c r="C33" s="75" t="str">
        <f>IF(SUM(C26,C24, C13,C15,C14,C12,C10)&gt;500000,"CAP-NO","CAP-YES")</f>
        <v>CAP-YES</v>
      </c>
      <c r="D33" s="75" t="str">
        <f>IF(SUM(D26,D24, D13,D15,D14,D12,D10)&gt;500000,"CAP-NO","CAP-YES")</f>
        <v>CAP-YES</v>
      </c>
      <c r="E33" s="75"/>
    </row>
    <row r="34" spans="1:5" s="62" customFormat="1" x14ac:dyDescent="0.2">
      <c r="A34" s="85">
        <f>SUM(B26:D26)</f>
        <v>0</v>
      </c>
      <c r="B34" s="76">
        <f>IF(B26=0,0,(B27/B26))</f>
        <v>0</v>
      </c>
      <c r="C34" s="76">
        <f>IF(C26=0,0,(C27/C26))</f>
        <v>0</v>
      </c>
      <c r="D34" s="76">
        <f>IF(D26=0,0,(D27/D26))</f>
        <v>0</v>
      </c>
      <c r="E34" s="76">
        <f>IF(E26=0,0,(E27/E26))</f>
        <v>0</v>
      </c>
    </row>
    <row r="35" spans="1:5" s="62" customFormat="1" hidden="1" x14ac:dyDescent="0.2">
      <c r="A35" s="94" t="s">
        <v>67</v>
      </c>
      <c r="B35" s="89"/>
      <c r="C35" s="89"/>
      <c r="D35" s="89"/>
      <c r="E35" s="89"/>
    </row>
    <row r="36" spans="1:5" s="62" customFormat="1" hidden="1" x14ac:dyDescent="0.2">
      <c r="A36" s="94" t="s">
        <v>68</v>
      </c>
      <c r="B36" s="89"/>
      <c r="C36" s="89"/>
      <c r="D36" s="89"/>
      <c r="E36" s="89"/>
    </row>
    <row r="37" spans="1:5" s="62" customFormat="1" x14ac:dyDescent="0.2"/>
    <row r="38" spans="1:5" s="62" customFormat="1" x14ac:dyDescent="0.2"/>
    <row r="39" spans="1:5" s="62" customFormat="1" x14ac:dyDescent="0.2"/>
    <row r="40" spans="1:5" s="62" customFormat="1" x14ac:dyDescent="0.2"/>
    <row r="41" spans="1:5" s="62" customFormat="1" x14ac:dyDescent="0.2"/>
    <row r="42" spans="1:5" s="62" customFormat="1" x14ac:dyDescent="0.2"/>
    <row r="43" spans="1:5" s="62" customFormat="1" x14ac:dyDescent="0.2"/>
    <row r="44" spans="1:5" s="62" customFormat="1" x14ac:dyDescent="0.2"/>
    <row r="45" spans="1:5" s="62" customFormat="1" x14ac:dyDescent="0.2"/>
    <row r="46" spans="1:5" s="62" customFormat="1" x14ac:dyDescent="0.2"/>
    <row r="47" spans="1:5" s="62" customFormat="1" x14ac:dyDescent="0.2"/>
    <row r="48" spans="1:5" s="62" customFormat="1" x14ac:dyDescent="0.2"/>
    <row r="49" s="62" customFormat="1" x14ac:dyDescent="0.2"/>
    <row r="50" s="62" customFormat="1" x14ac:dyDescent="0.2"/>
    <row r="51" s="62" customFormat="1" x14ac:dyDescent="0.2"/>
    <row r="52" s="62" customFormat="1" x14ac:dyDescent="0.2"/>
    <row r="53" s="62" customFormat="1" x14ac:dyDescent="0.2"/>
    <row r="54" s="62" customFormat="1" x14ac:dyDescent="0.2"/>
    <row r="55" s="62" customFormat="1" x14ac:dyDescent="0.2"/>
    <row r="56" s="62" customFormat="1" x14ac:dyDescent="0.2"/>
    <row r="57" s="62" customFormat="1" x14ac:dyDescent="0.2"/>
    <row r="58" s="62" customFormat="1" x14ac:dyDescent="0.2"/>
    <row r="59" s="62" customFormat="1" x14ac:dyDescent="0.2"/>
    <row r="60" s="62" customFormat="1" x14ac:dyDescent="0.2"/>
    <row r="61" s="62" customFormat="1" x14ac:dyDescent="0.2"/>
    <row r="62" s="62" customFormat="1" x14ac:dyDescent="0.2"/>
    <row r="63" s="62" customFormat="1" x14ac:dyDescent="0.2"/>
    <row r="64" s="62" customFormat="1" x14ac:dyDescent="0.2"/>
    <row r="65" s="62" customFormat="1" x14ac:dyDescent="0.2"/>
    <row r="66" s="62" customFormat="1" x14ac:dyDescent="0.2"/>
    <row r="67" s="62" customFormat="1" x14ac:dyDescent="0.2"/>
    <row r="68" s="62" customFormat="1" x14ac:dyDescent="0.2"/>
    <row r="69" s="62" customFormat="1" x14ac:dyDescent="0.2"/>
    <row r="70" s="62" customFormat="1" x14ac:dyDescent="0.2"/>
    <row r="71" s="62" customFormat="1" x14ac:dyDescent="0.2"/>
    <row r="72" s="62" customFormat="1" x14ac:dyDescent="0.2"/>
    <row r="73" s="62" customFormat="1" x14ac:dyDescent="0.2"/>
    <row r="74" s="62" customFormat="1" x14ac:dyDescent="0.2"/>
    <row r="75" s="62" customFormat="1" x14ac:dyDescent="0.2"/>
    <row r="76" s="62" customFormat="1" x14ac:dyDescent="0.2"/>
    <row r="77" s="62" customFormat="1" x14ac:dyDescent="0.2"/>
    <row r="78" s="62" customFormat="1" x14ac:dyDescent="0.2"/>
    <row r="79" s="62" customFormat="1" x14ac:dyDescent="0.2"/>
    <row r="80" s="62" customFormat="1" x14ac:dyDescent="0.2"/>
    <row r="81" s="62" customFormat="1" x14ac:dyDescent="0.2"/>
    <row r="82" s="62" customFormat="1" x14ac:dyDescent="0.2"/>
    <row r="83" s="62" customFormat="1" x14ac:dyDescent="0.2"/>
    <row r="84" s="62" customFormat="1" x14ac:dyDescent="0.2"/>
    <row r="85" s="62" customFormat="1" x14ac:dyDescent="0.2"/>
    <row r="86" s="62" customFormat="1" x14ac:dyDescent="0.2"/>
    <row r="87" s="62" customFormat="1" x14ac:dyDescent="0.2"/>
    <row r="88" s="62" customFormat="1" x14ac:dyDescent="0.2"/>
    <row r="89" s="62" customFormat="1" x14ac:dyDescent="0.2"/>
    <row r="90" s="62" customFormat="1" x14ac:dyDescent="0.2"/>
    <row r="91" s="62" customFormat="1" x14ac:dyDescent="0.2"/>
    <row r="92" s="62" customFormat="1" x14ac:dyDescent="0.2"/>
    <row r="93" s="62" customFormat="1" x14ac:dyDescent="0.2"/>
    <row r="94" s="62" customFormat="1" x14ac:dyDescent="0.2"/>
    <row r="95" s="62" customFormat="1" x14ac:dyDescent="0.2"/>
    <row r="96" s="62" customFormat="1" x14ac:dyDescent="0.2"/>
    <row r="97" s="62" customFormat="1" x14ac:dyDescent="0.2"/>
    <row r="98" s="62" customFormat="1" x14ac:dyDescent="0.2"/>
    <row r="99" s="62" customFormat="1" x14ac:dyDescent="0.2"/>
    <row r="100" s="62" customFormat="1" x14ac:dyDescent="0.2"/>
    <row r="101" s="62" customFormat="1" x14ac:dyDescent="0.2"/>
    <row r="102" s="62" customFormat="1" x14ac:dyDescent="0.2"/>
    <row r="103" s="62" customFormat="1" x14ac:dyDescent="0.2"/>
    <row r="104" s="62" customFormat="1" x14ac:dyDescent="0.2"/>
    <row r="105" s="62" customFormat="1" x14ac:dyDescent="0.2"/>
    <row r="106" s="62" customFormat="1" x14ac:dyDescent="0.2"/>
    <row r="107" s="62" customFormat="1" x14ac:dyDescent="0.2"/>
    <row r="108" s="62" customFormat="1" x14ac:dyDescent="0.2"/>
    <row r="109" s="62" customFormat="1" x14ac:dyDescent="0.2"/>
    <row r="110" s="62" customFormat="1" x14ac:dyDescent="0.2"/>
    <row r="111" s="62" customFormat="1" x14ac:dyDescent="0.2"/>
    <row r="112" s="62" customFormat="1" x14ac:dyDescent="0.2"/>
    <row r="113" s="62" customFormat="1" x14ac:dyDescent="0.2"/>
    <row r="114" s="62" customFormat="1" x14ac:dyDescent="0.2"/>
    <row r="115" s="62" customFormat="1" x14ac:dyDescent="0.2"/>
    <row r="116" s="62" customFormat="1" x14ac:dyDescent="0.2"/>
    <row r="117" s="62" customFormat="1" x14ac:dyDescent="0.2"/>
    <row r="118" s="62" customFormat="1" x14ac:dyDescent="0.2"/>
    <row r="119" s="62" customFormat="1" x14ac:dyDescent="0.2"/>
    <row r="120" s="62" customFormat="1" x14ac:dyDescent="0.2"/>
    <row r="121" s="62" customFormat="1" x14ac:dyDescent="0.2"/>
    <row r="122" s="62" customFormat="1" x14ac:dyDescent="0.2"/>
    <row r="123" s="62" customFormat="1" x14ac:dyDescent="0.2"/>
    <row r="124" s="62" customFormat="1" x14ac:dyDescent="0.2"/>
    <row r="125" s="62" customFormat="1" x14ac:dyDescent="0.2"/>
    <row r="126" s="62" customFormat="1" x14ac:dyDescent="0.2"/>
  </sheetData>
  <sheetProtection sheet="1" insertRows="0" deleteRows="0"/>
  <mergeCells count="10">
    <mergeCell ref="A16:E16"/>
    <mergeCell ref="A11:E11"/>
    <mergeCell ref="A21:E21"/>
    <mergeCell ref="A25:E25"/>
    <mergeCell ref="A1:D1"/>
    <mergeCell ref="B2:E2"/>
    <mergeCell ref="B3:E3"/>
    <mergeCell ref="B4:E4"/>
    <mergeCell ref="A5:E5"/>
    <mergeCell ref="A7:E7"/>
  </mergeCells>
  <dataValidations count="1">
    <dataValidation type="list" allowBlank="1" showInputMessage="1" showErrorMessage="1" sqref="B3:E3">
      <formula1>$A$35:$A$36</formula1>
    </dataValidation>
  </dataValidations>
  <pageMargins left="0.75" right="0.75" top="1" bottom="1" header="0.5" footer="0.5"/>
  <pageSetup orientation="portrait" horizontalDpi="1200" verticalDpi="1200"/>
  <headerFooter alignWithMargins="0">
    <oddFooter>&amp;L&amp;P of &amp;N&amp;RContract Budget Summary for the Entire Project Period</oddFooter>
  </headerFooter>
  <ignoredErrors>
    <ignoredError sqref="A3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Applicant; 1st Year Budget</vt:lpstr>
      <vt:lpstr>Contract; 1st Year Budget</vt:lpstr>
      <vt:lpstr>Contract; Full Project Period</vt:lpstr>
      <vt:lpstr>'Applicant; 1st Year Budget'!Print_Area</vt:lpstr>
      <vt:lpstr>'Contract; 1st Year Budget'!Print_Area</vt:lpstr>
      <vt:lpstr>'Contract; Full Project Period'!Print_Area</vt:lpstr>
    </vt:vector>
  </TitlesOfParts>
  <Company>Deloitte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Maloney, Virginia</dc:creator>
  <cp:lastModifiedBy>Roy W Mollenkamp</cp:lastModifiedBy>
  <cp:lastPrinted>2013-01-24T16:35:19Z</cp:lastPrinted>
  <dcterms:created xsi:type="dcterms:W3CDTF">2012-05-09T20:23:31Z</dcterms:created>
  <dcterms:modified xsi:type="dcterms:W3CDTF">2014-11-18T22:25:14Z</dcterms:modified>
</cp:coreProperties>
</file>